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524" windowWidth="19440" windowHeight="12240" tabRatio="679" activeTab="0"/>
  </bookViews>
  <sheets>
    <sheet name="納付総計" sheetId="1" r:id="rId1"/>
    <sheet name="収支計算書（１）" sheetId="2" r:id="rId2"/>
    <sheet name="売上納付（１）" sheetId="3" r:id="rId3"/>
    <sheet name="収支計算書（２）" sheetId="4" r:id="rId4"/>
    <sheet name="売上納付（２）" sheetId="5" r:id="rId5"/>
    <sheet name="収支計算書（３）" sheetId="6" r:id="rId6"/>
    <sheet name="売上納付（３） " sheetId="7" r:id="rId7"/>
  </sheets>
  <definedNames>
    <definedName name="_xlnm.Print_Area" localSheetId="1">'収支計算書（１）'!$A$1:$K$36</definedName>
    <definedName name="_xlnm.Print_Area" localSheetId="3">'収支計算書（２）'!$A$1:$K$38</definedName>
    <definedName name="_xlnm.Print_Area" localSheetId="5">'収支計算書（３）'!$A$1:$K$38</definedName>
    <definedName name="_xlnm.Print_Area" localSheetId="0">'納付総計'!$A$1:$J$95</definedName>
    <definedName name="_xlnm.Print_Area" localSheetId="2">'売上納付（１）'!$A$1:$I$40</definedName>
    <definedName name="_xlnm.Print_Area" localSheetId="4">'売上納付（２）'!$A$1:$J$40</definedName>
    <definedName name="_xlnm.Print_Area" localSheetId="6">'売上納付（３） '!$A$1:$J$40</definedName>
  </definedNames>
  <calcPr fullCalcOnLoad="1"/>
</workbook>
</file>

<file path=xl/sharedStrings.xml><?xml version="1.0" encoding="utf-8"?>
<sst xmlns="http://schemas.openxmlformats.org/spreadsheetml/2006/main" count="412" uniqueCount="96">
  <si>
    <t>　売上納付累積（百万円）</t>
  </si>
  <si>
    <t>　Ｊ．売上納付額（百万円）</t>
  </si>
  <si>
    <t>売上納付等　１</t>
  </si>
  <si>
    <t>ア　売上納付／委託費（各年度）</t>
  </si>
  <si>
    <t>イ　売上納付／委託費（累積）</t>
  </si>
  <si>
    <t>販売数量</t>
  </si>
  <si>
    <t>製品・サービス名（２）：</t>
  </si>
  <si>
    <t>収支計算等　２</t>
  </si>
  <si>
    <t>製品・サービス名（２）：</t>
  </si>
  <si>
    <t>売上納付等　２</t>
  </si>
  <si>
    <t>製品・サービス名（３）：</t>
  </si>
  <si>
    <t>収支計算等　３</t>
  </si>
  <si>
    <t>製品・サービス名（３）：</t>
  </si>
  <si>
    <t>売上納付等　３</t>
  </si>
  <si>
    <t>販売・管理費　（百万円）</t>
  </si>
  <si>
    <t>委託研究
４年目</t>
  </si>
  <si>
    <t>委託研究
５年目</t>
  </si>
  <si>
    <t>売上納付契約書に記載の収益率及び寄与割合</t>
  </si>
  <si>
    <t>累計
（～２０10年）</t>
  </si>
  <si>
    <t>累計
（～２０１5年）</t>
  </si>
  <si>
    <t>累計
（～２０20年）</t>
  </si>
  <si>
    <t>契約金額
（百万円）</t>
  </si>
  <si>
    <t>年度</t>
  </si>
  <si>
    <t>収入</t>
  </si>
  <si>
    <t>支出</t>
  </si>
  <si>
    <t>当期製造原価　（百万円）</t>
  </si>
  <si>
    <t>直接材料費</t>
  </si>
  <si>
    <t>直接労務費</t>
  </si>
  <si>
    <t>８年目</t>
  </si>
  <si>
    <t>９年目</t>
  </si>
  <si>
    <t>10年目</t>
  </si>
  <si>
    <t>各項目の根拠</t>
  </si>
  <si>
    <t>売上平均単価</t>
  </si>
  <si>
    <t>受託者名：</t>
  </si>
  <si>
    <t>研究開発課題名：</t>
  </si>
  <si>
    <t>ΣＡ．売上高　（百万円）</t>
  </si>
  <si>
    <t>　 Ｉ．寄与割合（％）</t>
  </si>
  <si>
    <t>委託研究期間</t>
  </si>
  <si>
    <t>委託費
の累計</t>
  </si>
  <si>
    <t>製品・サービス名（１）：</t>
  </si>
  <si>
    <t>費用対効果</t>
  </si>
  <si>
    <t>累積 (%)</t>
  </si>
  <si>
    <t>累積(%)</t>
  </si>
  <si>
    <t>製品・サービス名（１）：</t>
  </si>
  <si>
    <t>委託研究
1年目</t>
  </si>
  <si>
    <t>委託研究
２年目</t>
  </si>
  <si>
    <t>委託研究
３年目</t>
  </si>
  <si>
    <t>委託研究
１年目</t>
  </si>
  <si>
    <t>収支計算等　１</t>
  </si>
  <si>
    <t>委託期間終了後からの期間</t>
  </si>
  <si>
    <t>１～３年</t>
  </si>
  <si>
    <t>４～６年</t>
  </si>
  <si>
    <t>７～１０年</t>
  </si>
  <si>
    <t>年平均の収益率</t>
  </si>
  <si>
    <t>年平均の寄与割合</t>
  </si>
  <si>
    <t>西暦（年度）</t>
  </si>
  <si>
    <t>西暦（年度）</t>
  </si>
  <si>
    <t>Ａ．売上高　（百万円）</t>
  </si>
  <si>
    <t>ΣＥ．営業利益累計(百万円）</t>
  </si>
  <si>
    <t>ΣＥ．営業利益累計 (百万円）</t>
  </si>
  <si>
    <t>ΣＤ．営業利益 (百万円）</t>
  </si>
  <si>
    <t>ΣＡ．売上高（百万円）</t>
  </si>
  <si>
    <t>ΣＤ．営業利益(百万円）</t>
  </si>
  <si>
    <t>Ｅ．営業利益累計　(百万円）</t>
  </si>
  <si>
    <t>Ｄ．営業利益（百万円）</t>
  </si>
  <si>
    <t>　年平均の寄与割合（％）</t>
  </si>
  <si>
    <t>　年平均の収益率（％）</t>
  </si>
  <si>
    <r>
      <t>販売数量（千</t>
    </r>
    <r>
      <rPr>
        <sz val="8"/>
        <color indexed="12"/>
        <rFont val="ＭＳ Ｐ明朝"/>
        <family val="1"/>
      </rPr>
      <t>個</t>
    </r>
    <r>
      <rPr>
        <sz val="8"/>
        <rFont val="ＭＳ Ｐ明朝"/>
        <family val="1"/>
      </rPr>
      <t>）</t>
    </r>
  </si>
  <si>
    <t>売価平均単価（円）</t>
  </si>
  <si>
    <t>販売数量</t>
  </si>
  <si>
    <t>売上納付</t>
  </si>
  <si>
    <t>　ΣＪ．売上納付額（百万円）</t>
  </si>
  <si>
    <t>　　売上納付累積（百万円）</t>
  </si>
  <si>
    <t>L.売上納付/委託費</t>
  </si>
  <si>
    <t>　売上納付額（百万円）</t>
  </si>
  <si>
    <t>その他経費</t>
  </si>
  <si>
    <t>収益</t>
  </si>
  <si>
    <t>委託費</t>
  </si>
  <si>
    <t>Ａ．売上高　（百万円）</t>
  </si>
  <si>
    <t>Ｅ．営業利益累計　(百万円）</t>
  </si>
  <si>
    <t>費用対効果</t>
  </si>
  <si>
    <t>　　売上高累計（百万円）</t>
  </si>
  <si>
    <t>Ｂ．支出合計（百万円）</t>
  </si>
  <si>
    <t>Ｄ．営業利益　(A-B：百万円）</t>
  </si>
  <si>
    <t>年度(%)</t>
  </si>
  <si>
    <t>年数</t>
  </si>
  <si>
    <t>１年目</t>
  </si>
  <si>
    <t>２年目</t>
  </si>
  <si>
    <t>３年目</t>
  </si>
  <si>
    <t>４年目</t>
  </si>
  <si>
    <t>５年目</t>
  </si>
  <si>
    <t>研究開発終了後年数</t>
  </si>
  <si>
    <t>６年目</t>
  </si>
  <si>
    <t>７年目</t>
  </si>
  <si>
    <t>収益の期待度</t>
  </si>
  <si>
    <t>平成　年度売上納付額報告書「別紙１事業化報告書」項２別添資料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</si>
</sst>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▲ &quot;#,##0.0"/>
    <numFmt numFmtId="178" formatCode="#,##0;&quot;▲ &quot;#,##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%"/>
    <numFmt numFmtId="183" formatCode="0.0_ "/>
    <numFmt numFmtId="184" formatCode="0_ "/>
    <numFmt numFmtId="185" formatCode="0.00_ "/>
    <numFmt numFmtId="186" formatCode="#,##0.00000;&quot;▲ &quot;#,##0.00000"/>
    <numFmt numFmtId="187" formatCode="#,##0.000000;&quot;▲ &quot;#,##0.000000"/>
    <numFmt numFmtId="188" formatCode="0_);[Red]\(0\)"/>
    <numFmt numFmtId="189" formatCode="0.00_);[Red]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000%"/>
    <numFmt numFmtId="194" formatCode="0.0000000%"/>
    <numFmt numFmtId="195" formatCode="0.0"/>
    <numFmt numFmtId="196" formatCode="#,##0_);[Red]\(#,##0\)"/>
    <numFmt numFmtId="197" formatCode="[&lt;=999]000;[&lt;=9999]000\-00;000\-0000"/>
    <numFmt numFmtId="198" formatCode="0.0_);[Red]\(0.0\)"/>
    <numFmt numFmtId="199" formatCode="&quot;平成&quot;0&quot;年度&quot;"/>
    <numFmt numFmtId="200" formatCode="0&quot;年度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color indexed="12"/>
      <name val="ＭＳ Ｐ明朝"/>
      <family val="1"/>
    </font>
    <font>
      <b/>
      <sz val="8"/>
      <color indexed="10"/>
      <name val="ＭＳ Ｐ明朝"/>
      <family val="1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2"/>
      <color indexed="12"/>
      <name val="ＭＳ Ｐ明朝"/>
      <family val="1"/>
    </font>
    <font>
      <sz val="11"/>
      <color indexed="12"/>
      <name val="ＭＳ Ｐ明朝"/>
      <family val="1"/>
    </font>
    <font>
      <sz val="11.2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 diagonalDown="1">
      <left style="medium"/>
      <right style="medium"/>
      <top style="thin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medium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0" fillId="0" borderId="3" applyNumberFormat="0" applyFill="0" applyAlignment="0" applyProtection="0"/>
    <xf numFmtId="0" fontId="41" fillId="26" borderId="0" applyNumberFormat="0" applyBorder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44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28" borderId="4" applyNumberFormat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</cellStyleXfs>
  <cellXfs count="57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8" fontId="7" fillId="0" borderId="0" xfId="0" applyNumberFormat="1" applyFont="1" applyFill="1" applyBorder="1" applyAlignment="1">
      <alignment vertical="center" wrapText="1"/>
    </xf>
    <xf numFmtId="178" fontId="7" fillId="4" borderId="10" xfId="0" applyNumberFormat="1" applyFont="1" applyFill="1" applyBorder="1" applyAlignment="1">
      <alignment vertical="center" wrapText="1"/>
    </xf>
    <xf numFmtId="178" fontId="7" fillId="4" borderId="11" xfId="0" applyNumberFormat="1" applyFont="1" applyFill="1" applyBorder="1" applyAlignment="1">
      <alignment vertical="center" wrapText="1"/>
    </xf>
    <xf numFmtId="178" fontId="7" fillId="4" borderId="12" xfId="0" applyNumberFormat="1" applyFont="1" applyFill="1" applyBorder="1" applyAlignment="1">
      <alignment vertical="center" wrapText="1"/>
    </xf>
    <xf numFmtId="178" fontId="7" fillId="4" borderId="13" xfId="0" applyNumberFormat="1" applyFont="1" applyFill="1" applyBorder="1" applyAlignment="1">
      <alignment vertical="center" wrapText="1"/>
    </xf>
    <xf numFmtId="178" fontId="7" fillId="4" borderId="14" xfId="0" applyNumberFormat="1" applyFont="1" applyFill="1" applyBorder="1" applyAlignment="1">
      <alignment vertical="center" wrapText="1"/>
    </xf>
    <xf numFmtId="179" fontId="7" fillId="4" borderId="15" xfId="0" applyNumberFormat="1" applyFont="1" applyFill="1" applyBorder="1" applyAlignment="1">
      <alignment vertical="center" wrapText="1"/>
    </xf>
    <xf numFmtId="178" fontId="7" fillId="4" borderId="0" xfId="0" applyNumberFormat="1" applyFont="1" applyFill="1" applyBorder="1" applyAlignment="1">
      <alignment vertical="center" wrapText="1"/>
    </xf>
    <xf numFmtId="178" fontId="7" fillId="4" borderId="16" xfId="0" applyNumberFormat="1" applyFont="1" applyFill="1" applyBorder="1" applyAlignment="1">
      <alignment vertical="center" wrapText="1"/>
    </xf>
    <xf numFmtId="178" fontId="7" fillId="4" borderId="17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78" fontId="7" fillId="4" borderId="18" xfId="0" applyNumberFormat="1" applyFont="1" applyFill="1" applyBorder="1" applyAlignment="1">
      <alignment vertical="center" wrapText="1"/>
    </xf>
    <xf numFmtId="185" fontId="7" fillId="4" borderId="13" xfId="0" applyNumberFormat="1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8" fontId="7" fillId="4" borderId="19" xfId="0" applyNumberFormat="1" applyFont="1" applyFill="1" applyBorder="1" applyAlignment="1">
      <alignment vertical="center" wrapText="1"/>
    </xf>
    <xf numFmtId="178" fontId="7" fillId="30" borderId="11" xfId="0" applyNumberFormat="1" applyFont="1" applyFill="1" applyBorder="1" applyAlignment="1">
      <alignment vertical="center" wrapText="1"/>
    </xf>
    <xf numFmtId="185" fontId="7" fillId="30" borderId="16" xfId="0" applyNumberFormat="1" applyFont="1" applyFill="1" applyBorder="1" applyAlignment="1">
      <alignment horizontal="center" vertical="center" wrapText="1"/>
    </xf>
    <xf numFmtId="185" fontId="7" fillId="30" borderId="20" xfId="0" applyNumberFormat="1" applyFont="1" applyFill="1" applyBorder="1" applyAlignment="1">
      <alignment horizontal="center" vertical="center" wrapText="1"/>
    </xf>
    <xf numFmtId="179" fontId="7" fillId="30" borderId="11" xfId="0" applyNumberFormat="1" applyFont="1" applyFill="1" applyBorder="1" applyAlignment="1">
      <alignment vertical="center" wrapText="1"/>
    </xf>
    <xf numFmtId="185" fontId="7" fillId="30" borderId="21" xfId="0" applyNumberFormat="1" applyFont="1" applyFill="1" applyBorder="1" applyAlignment="1">
      <alignment horizontal="center" vertical="center" wrapText="1"/>
    </xf>
    <xf numFmtId="185" fontId="7" fillId="30" borderId="22" xfId="0" applyNumberFormat="1" applyFont="1" applyFill="1" applyBorder="1" applyAlignment="1">
      <alignment horizontal="center" vertical="center" wrapText="1"/>
    </xf>
    <xf numFmtId="189" fontId="7" fillId="30" borderId="16" xfId="0" applyNumberFormat="1" applyFont="1" applyFill="1" applyBorder="1" applyAlignment="1">
      <alignment horizontal="center" vertical="center" wrapText="1"/>
    </xf>
    <xf numFmtId="189" fontId="7" fillId="30" borderId="20" xfId="0" applyNumberFormat="1" applyFont="1" applyFill="1" applyBorder="1" applyAlignment="1">
      <alignment horizontal="center" vertical="center" wrapText="1"/>
    </xf>
    <xf numFmtId="189" fontId="7" fillId="30" borderId="11" xfId="0" applyNumberFormat="1" applyFont="1" applyFill="1" applyBorder="1" applyAlignment="1">
      <alignment vertical="center" wrapText="1"/>
    </xf>
    <xf numFmtId="189" fontId="7" fillId="30" borderId="21" xfId="0" applyNumberFormat="1" applyFont="1" applyFill="1" applyBorder="1" applyAlignment="1">
      <alignment horizontal="center" vertical="center" wrapText="1"/>
    </xf>
    <xf numFmtId="189" fontId="7" fillId="30" borderId="22" xfId="0" applyNumberFormat="1" applyFont="1" applyFill="1" applyBorder="1" applyAlignment="1">
      <alignment horizontal="center" vertical="center" wrapText="1"/>
    </xf>
    <xf numFmtId="179" fontId="7" fillId="30" borderId="15" xfId="0" applyNumberFormat="1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189" fontId="7" fillId="30" borderId="15" xfId="0" applyNumberFormat="1" applyFont="1" applyFill="1" applyBorder="1" applyAlignment="1">
      <alignment vertical="center" wrapText="1"/>
    </xf>
    <xf numFmtId="178" fontId="7" fillId="30" borderId="24" xfId="0" applyNumberFormat="1" applyFont="1" applyFill="1" applyBorder="1" applyAlignment="1">
      <alignment vertical="center" wrapText="1"/>
    </xf>
    <xf numFmtId="182" fontId="7" fillId="30" borderId="25" xfId="0" applyNumberFormat="1" applyFont="1" applyFill="1" applyBorder="1" applyAlignment="1">
      <alignment horizontal="center" vertical="center" wrapText="1"/>
    </xf>
    <xf numFmtId="178" fontId="7" fillId="4" borderId="26" xfId="0" applyNumberFormat="1" applyFont="1" applyFill="1" applyBorder="1" applyAlignment="1">
      <alignment vertical="center" wrapText="1"/>
    </xf>
    <xf numFmtId="178" fontId="7" fillId="4" borderId="27" xfId="0" applyNumberFormat="1" applyFont="1" applyFill="1" applyBorder="1" applyAlignment="1">
      <alignment vertical="center" wrapText="1"/>
    </xf>
    <xf numFmtId="178" fontId="7" fillId="30" borderId="28" xfId="0" applyNumberFormat="1" applyFont="1" applyFill="1" applyBorder="1" applyAlignment="1">
      <alignment vertical="center" wrapText="1"/>
    </xf>
    <xf numFmtId="178" fontId="7" fillId="30" borderId="29" xfId="0" applyNumberFormat="1" applyFont="1" applyFill="1" applyBorder="1" applyAlignment="1">
      <alignment vertical="center" wrapText="1"/>
    </xf>
    <xf numFmtId="185" fontId="7" fillId="30" borderId="30" xfId="0" applyNumberFormat="1" applyFont="1" applyFill="1" applyBorder="1" applyAlignment="1">
      <alignment horizontal="center" vertical="center" wrapText="1"/>
    </xf>
    <xf numFmtId="185" fontId="7" fillId="30" borderId="31" xfId="0" applyNumberFormat="1" applyFont="1" applyFill="1" applyBorder="1" applyAlignment="1">
      <alignment horizontal="center" vertical="center" wrapText="1"/>
    </xf>
    <xf numFmtId="189" fontId="7" fillId="30" borderId="30" xfId="0" applyNumberFormat="1" applyFont="1" applyFill="1" applyBorder="1" applyAlignment="1">
      <alignment horizontal="center" vertical="center" wrapText="1"/>
    </xf>
    <xf numFmtId="189" fontId="7" fillId="30" borderId="31" xfId="0" applyNumberFormat="1" applyFont="1" applyFill="1" applyBorder="1" applyAlignment="1">
      <alignment horizontal="center" vertical="center" wrapText="1"/>
    </xf>
    <xf numFmtId="182" fontId="7" fillId="30" borderId="32" xfId="0" applyNumberFormat="1" applyFont="1" applyFill="1" applyBorder="1" applyAlignment="1">
      <alignment horizontal="center" vertical="center" wrapText="1"/>
    </xf>
    <xf numFmtId="178" fontId="10" fillId="0" borderId="33" xfId="0" applyNumberFormat="1" applyFont="1" applyBorder="1" applyAlignment="1" applyProtection="1">
      <alignment vertical="center" wrapText="1"/>
      <protection locked="0"/>
    </xf>
    <xf numFmtId="178" fontId="10" fillId="0" borderId="20" xfId="0" applyNumberFormat="1" applyFont="1" applyBorder="1" applyAlignment="1" applyProtection="1">
      <alignment vertical="center" wrapText="1"/>
      <protection locked="0"/>
    </xf>
    <xf numFmtId="189" fontId="10" fillId="0" borderId="34" xfId="0" applyNumberFormat="1" applyFont="1" applyBorder="1" applyAlignment="1" applyProtection="1">
      <alignment vertical="center" wrapText="1"/>
      <protection locked="0"/>
    </xf>
    <xf numFmtId="178" fontId="10" fillId="0" borderId="35" xfId="0" applyNumberFormat="1" applyFont="1" applyBorder="1" applyAlignment="1" applyProtection="1">
      <alignment vertical="center" wrapText="1"/>
      <protection locked="0"/>
    </xf>
    <xf numFmtId="178" fontId="7" fillId="4" borderId="13" xfId="0" applyNumberFormat="1" applyFont="1" applyFill="1" applyBorder="1" applyAlignment="1" applyProtection="1">
      <alignment vertical="center" wrapText="1"/>
      <protection/>
    </xf>
    <xf numFmtId="178" fontId="7" fillId="4" borderId="36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37" xfId="0" applyFont="1" applyBorder="1" applyAlignment="1" applyProtection="1">
      <alignment vertical="center" wrapText="1"/>
      <protection/>
    </xf>
    <xf numFmtId="0" fontId="9" fillId="0" borderId="38" xfId="0" applyFont="1" applyBorder="1" applyAlignment="1" applyProtection="1">
      <alignment vertical="center" wrapText="1"/>
      <protection/>
    </xf>
    <xf numFmtId="178" fontId="7" fillId="4" borderId="19" xfId="0" applyNumberFormat="1" applyFont="1" applyFill="1" applyBorder="1" applyAlignment="1" applyProtection="1">
      <alignment vertical="center" wrapText="1"/>
      <protection/>
    </xf>
    <xf numFmtId="178" fontId="7" fillId="4" borderId="14" xfId="0" applyNumberFormat="1" applyFont="1" applyFill="1" applyBorder="1" applyAlignment="1" applyProtection="1">
      <alignment vertical="center" wrapText="1"/>
      <protection/>
    </xf>
    <xf numFmtId="178" fontId="7" fillId="4" borderId="26" xfId="0" applyNumberFormat="1" applyFont="1" applyFill="1" applyBorder="1" applyAlignment="1" applyProtection="1">
      <alignment vertical="center" wrapText="1"/>
      <protection/>
    </xf>
    <xf numFmtId="178" fontId="7" fillId="4" borderId="39" xfId="0" applyNumberFormat="1" applyFont="1" applyFill="1" applyBorder="1" applyAlignment="1" applyProtection="1">
      <alignment vertical="center" wrapText="1"/>
      <protection/>
    </xf>
    <xf numFmtId="178" fontId="7" fillId="4" borderId="11" xfId="0" applyNumberFormat="1" applyFont="1" applyFill="1" applyBorder="1" applyAlignment="1" applyProtection="1">
      <alignment vertical="center" wrapText="1"/>
      <protection/>
    </xf>
    <xf numFmtId="178" fontId="7" fillId="31" borderId="40" xfId="0" applyNumberFormat="1" applyFont="1" applyFill="1" applyBorder="1" applyAlignment="1" applyProtection="1">
      <alignment vertical="center" wrapText="1"/>
      <protection/>
    </xf>
    <xf numFmtId="178" fontId="7" fillId="4" borderId="25" xfId="0" applyNumberFormat="1" applyFont="1" applyFill="1" applyBorder="1" applyAlignment="1" applyProtection="1">
      <alignment vertical="center" wrapText="1"/>
      <protection/>
    </xf>
    <xf numFmtId="178" fontId="7" fillId="4" borderId="41" xfId="0" applyNumberFormat="1" applyFont="1" applyFill="1" applyBorder="1" applyAlignment="1" applyProtection="1">
      <alignment vertical="center" wrapText="1"/>
      <protection/>
    </xf>
    <xf numFmtId="178" fontId="7" fillId="4" borderId="42" xfId="0" applyNumberFormat="1" applyFont="1" applyFill="1" applyBorder="1" applyAlignment="1" applyProtection="1">
      <alignment vertical="center" wrapText="1"/>
      <protection/>
    </xf>
    <xf numFmtId="178" fontId="7" fillId="4" borderId="43" xfId="0" applyNumberFormat="1" applyFont="1" applyFill="1" applyBorder="1" applyAlignment="1" applyProtection="1">
      <alignment vertical="center" wrapText="1"/>
      <protection/>
    </xf>
    <xf numFmtId="178" fontId="7" fillId="4" borderId="24" xfId="0" applyNumberFormat="1" applyFont="1" applyFill="1" applyBorder="1" applyAlignment="1" applyProtection="1">
      <alignment vertical="center" wrapText="1"/>
      <protection/>
    </xf>
    <xf numFmtId="178" fontId="7" fillId="4" borderId="16" xfId="0" applyNumberFormat="1" applyFont="1" applyFill="1" applyBorder="1" applyAlignment="1" applyProtection="1">
      <alignment vertical="center" wrapText="1"/>
      <protection/>
    </xf>
    <xf numFmtId="178" fontId="7" fillId="4" borderId="20" xfId="0" applyNumberFormat="1" applyFont="1" applyFill="1" applyBorder="1" applyAlignment="1" applyProtection="1">
      <alignment vertical="center" wrapText="1"/>
      <protection/>
    </xf>
    <xf numFmtId="178" fontId="7" fillId="4" borderId="15" xfId="0" applyNumberFormat="1" applyFont="1" applyFill="1" applyBorder="1" applyAlignment="1" applyProtection="1">
      <alignment vertical="center" wrapText="1"/>
      <protection/>
    </xf>
    <xf numFmtId="178" fontId="7" fillId="4" borderId="21" xfId="0" applyNumberFormat="1" applyFont="1" applyFill="1" applyBorder="1" applyAlignment="1" applyProtection="1">
      <alignment vertical="center" wrapText="1"/>
      <protection/>
    </xf>
    <xf numFmtId="178" fontId="7" fillId="4" borderId="22" xfId="0" applyNumberFormat="1" applyFont="1" applyFill="1" applyBorder="1" applyAlignment="1" applyProtection="1">
      <alignment vertical="center" wrapText="1"/>
      <protection/>
    </xf>
    <xf numFmtId="178" fontId="7" fillId="4" borderId="31" xfId="0" applyNumberFormat="1" applyFont="1" applyFill="1" applyBorder="1" applyAlignment="1" applyProtection="1">
      <alignment vertical="center" wrapText="1"/>
      <protection/>
    </xf>
    <xf numFmtId="178" fontId="7" fillId="30" borderId="16" xfId="0" applyNumberFormat="1" applyFont="1" applyFill="1" applyBorder="1" applyAlignment="1" applyProtection="1">
      <alignment vertical="center" wrapText="1"/>
      <protection/>
    </xf>
    <xf numFmtId="178" fontId="7" fillId="30" borderId="20" xfId="0" applyNumberFormat="1" applyFont="1" applyFill="1" applyBorder="1" applyAlignment="1" applyProtection="1">
      <alignment vertical="center" wrapText="1"/>
      <protection/>
    </xf>
    <xf numFmtId="178" fontId="7" fillId="30" borderId="30" xfId="0" applyNumberFormat="1" applyFont="1" applyFill="1" applyBorder="1" applyAlignment="1" applyProtection="1">
      <alignment vertical="center" wrapText="1"/>
      <protection/>
    </xf>
    <xf numFmtId="178" fontId="7" fillId="30" borderId="44" xfId="0" applyNumberFormat="1" applyFont="1" applyFill="1" applyBorder="1" applyAlignment="1" applyProtection="1">
      <alignment vertical="center" wrapText="1"/>
      <protection/>
    </xf>
    <xf numFmtId="178" fontId="7" fillId="30" borderId="21" xfId="0" applyNumberFormat="1" applyFont="1" applyFill="1" applyBorder="1" applyAlignment="1" applyProtection="1">
      <alignment vertical="center" wrapText="1"/>
      <protection/>
    </xf>
    <xf numFmtId="178" fontId="7" fillId="30" borderId="22" xfId="0" applyNumberFormat="1" applyFont="1" applyFill="1" applyBorder="1" applyAlignment="1" applyProtection="1">
      <alignment vertical="center" wrapText="1"/>
      <protection/>
    </xf>
    <xf numFmtId="178" fontId="7" fillId="30" borderId="31" xfId="0" applyNumberFormat="1" applyFont="1" applyFill="1" applyBorder="1" applyAlignment="1" applyProtection="1">
      <alignment vertical="center" wrapText="1"/>
      <protection/>
    </xf>
    <xf numFmtId="178" fontId="7" fillId="30" borderId="45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Border="1" applyAlignment="1" applyProtection="1">
      <alignment vertical="center" wrapText="1"/>
      <protection/>
    </xf>
    <xf numFmtId="178" fontId="7" fillId="0" borderId="23" xfId="0" applyNumberFormat="1" applyFont="1" applyFill="1" applyBorder="1" applyAlignment="1" applyProtection="1">
      <alignment vertical="center" wrapText="1"/>
      <protection/>
    </xf>
    <xf numFmtId="178" fontId="7" fillId="30" borderId="46" xfId="0" applyNumberFormat="1" applyFont="1" applyFill="1" applyBorder="1" applyAlignment="1" applyProtection="1">
      <alignment vertical="center" wrapText="1"/>
      <protection/>
    </xf>
    <xf numFmtId="178" fontId="7" fillId="30" borderId="13" xfId="0" applyNumberFormat="1" applyFont="1" applyFill="1" applyBorder="1" applyAlignment="1" applyProtection="1">
      <alignment vertical="center" wrapText="1"/>
      <protection/>
    </xf>
    <xf numFmtId="178" fontId="7" fillId="30" borderId="47" xfId="0" applyNumberFormat="1" applyFont="1" applyFill="1" applyBorder="1" applyAlignment="1" applyProtection="1">
      <alignment vertical="center" wrapText="1"/>
      <protection/>
    </xf>
    <xf numFmtId="178" fontId="7" fillId="30" borderId="15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78" fontId="10" fillId="4" borderId="33" xfId="0" applyNumberFormat="1" applyFont="1" applyFill="1" applyBorder="1" applyAlignment="1" applyProtection="1">
      <alignment vertical="center" wrapText="1"/>
      <protection locked="0"/>
    </xf>
    <xf numFmtId="178" fontId="10" fillId="4" borderId="30" xfId="0" applyNumberFormat="1" applyFont="1" applyFill="1" applyBorder="1" applyAlignment="1" applyProtection="1">
      <alignment vertical="center" wrapText="1"/>
      <protection locked="0"/>
    </xf>
    <xf numFmtId="178" fontId="10" fillId="4" borderId="34" xfId="0" applyNumberFormat="1" applyFont="1" applyFill="1" applyBorder="1" applyAlignment="1" applyProtection="1">
      <alignment vertical="center" wrapText="1"/>
      <protection locked="0"/>
    </xf>
    <xf numFmtId="178" fontId="10" fillId="4" borderId="31" xfId="0" applyNumberFormat="1" applyFont="1" applyFill="1" applyBorder="1" applyAlignment="1" applyProtection="1">
      <alignment vertical="center" wrapText="1"/>
      <protection locked="0"/>
    </xf>
    <xf numFmtId="178" fontId="10" fillId="4" borderId="33" xfId="0" applyNumberFormat="1" applyFont="1" applyFill="1" applyBorder="1" applyAlignment="1" applyProtection="1">
      <alignment vertical="center" wrapText="1"/>
      <protection/>
    </xf>
    <xf numFmtId="178" fontId="10" fillId="4" borderId="30" xfId="0" applyNumberFormat="1" applyFont="1" applyFill="1" applyBorder="1" applyAlignment="1" applyProtection="1">
      <alignment vertical="center" wrapText="1"/>
      <protection/>
    </xf>
    <xf numFmtId="0" fontId="7" fillId="4" borderId="48" xfId="0" applyFont="1" applyFill="1" applyBorder="1" applyAlignment="1" applyProtection="1">
      <alignment horizontal="center" vertical="center" wrapText="1"/>
      <protection/>
    </xf>
    <xf numFmtId="0" fontId="7" fillId="4" borderId="49" xfId="0" applyFont="1" applyFill="1" applyBorder="1" applyAlignment="1" applyProtection="1">
      <alignment horizontal="center" vertical="center" wrapText="1"/>
      <protection/>
    </xf>
    <xf numFmtId="0" fontId="7" fillId="4" borderId="50" xfId="0" applyFont="1" applyFill="1" applyBorder="1" applyAlignment="1" applyProtection="1">
      <alignment vertical="center" wrapText="1"/>
      <protection/>
    </xf>
    <xf numFmtId="0" fontId="7" fillId="4" borderId="25" xfId="0" applyFont="1" applyFill="1" applyBorder="1" applyAlignment="1" applyProtection="1">
      <alignment horizontal="center" vertical="center" wrapText="1"/>
      <protection/>
    </xf>
    <xf numFmtId="0" fontId="7" fillId="4" borderId="51" xfId="0" applyFont="1" applyFill="1" applyBorder="1" applyAlignment="1" applyProtection="1">
      <alignment horizontal="center" vertical="center" wrapText="1"/>
      <protection/>
    </xf>
    <xf numFmtId="0" fontId="7" fillId="4" borderId="4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7" fillId="4" borderId="25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179" fontId="7" fillId="4" borderId="52" xfId="0" applyNumberFormat="1" applyFont="1" applyFill="1" applyBorder="1" applyAlignment="1">
      <alignment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11" fillId="0" borderId="49" xfId="0" applyFont="1" applyBorder="1" applyAlignment="1" applyProtection="1">
      <alignment horizontal="center" vertical="center" wrapText="1"/>
      <protection/>
    </xf>
    <xf numFmtId="178" fontId="7" fillId="4" borderId="16" xfId="0" applyNumberFormat="1" applyFont="1" applyFill="1" applyBorder="1" applyAlignment="1" applyProtection="1">
      <alignment vertical="center" wrapText="1"/>
      <protection locked="0"/>
    </xf>
    <xf numFmtId="178" fontId="7" fillId="4" borderId="33" xfId="0" applyNumberFormat="1" applyFont="1" applyFill="1" applyBorder="1" applyAlignment="1" applyProtection="1">
      <alignment vertical="center" wrapText="1"/>
      <protection locked="0"/>
    </xf>
    <xf numFmtId="178" fontId="7" fillId="4" borderId="20" xfId="0" applyNumberFormat="1" applyFont="1" applyFill="1" applyBorder="1" applyAlignment="1" applyProtection="1">
      <alignment vertical="center" wrapText="1"/>
      <protection locked="0"/>
    </xf>
    <xf numFmtId="178" fontId="7" fillId="4" borderId="21" xfId="0" applyNumberFormat="1" applyFont="1" applyFill="1" applyBorder="1" applyAlignment="1" applyProtection="1">
      <alignment vertical="center" wrapText="1"/>
      <protection locked="0"/>
    </xf>
    <xf numFmtId="178" fontId="7" fillId="4" borderId="34" xfId="0" applyNumberFormat="1" applyFont="1" applyFill="1" applyBorder="1" applyAlignment="1" applyProtection="1">
      <alignment vertical="center" wrapText="1"/>
      <protection locked="0"/>
    </xf>
    <xf numFmtId="178" fontId="7" fillId="4" borderId="56" xfId="0" applyNumberFormat="1" applyFont="1" applyFill="1" applyBorder="1" applyAlignment="1" applyProtection="1">
      <alignment vertical="center" wrapText="1"/>
      <protection locked="0"/>
    </xf>
    <xf numFmtId="178" fontId="7" fillId="4" borderId="33" xfId="0" applyNumberFormat="1" applyFont="1" applyFill="1" applyBorder="1" applyAlignment="1" applyProtection="1">
      <alignment vertical="center" wrapText="1"/>
      <protection/>
    </xf>
    <xf numFmtId="178" fontId="7" fillId="4" borderId="22" xfId="0" applyNumberFormat="1" applyFont="1" applyFill="1" applyBorder="1" applyAlignment="1" applyProtection="1">
      <alignment vertical="center" wrapText="1"/>
      <protection locked="0"/>
    </xf>
    <xf numFmtId="179" fontId="10" fillId="0" borderId="34" xfId="0" applyNumberFormat="1" applyFont="1" applyBorder="1" applyAlignment="1" applyProtection="1">
      <alignment vertical="center" wrapText="1"/>
      <protection locked="0"/>
    </xf>
    <xf numFmtId="178" fontId="7" fillId="0" borderId="16" xfId="0" applyNumberFormat="1" applyFont="1" applyFill="1" applyBorder="1" applyAlignment="1">
      <alignment vertical="center" wrapText="1"/>
    </xf>
    <xf numFmtId="178" fontId="7" fillId="0" borderId="14" xfId="0" applyNumberFormat="1" applyFont="1" applyFill="1" applyBorder="1" applyAlignment="1">
      <alignment vertical="center" wrapText="1"/>
    </xf>
    <xf numFmtId="178" fontId="7" fillId="0" borderId="21" xfId="0" applyNumberFormat="1" applyFont="1" applyFill="1" applyBorder="1" applyAlignment="1">
      <alignment vertical="center" wrapText="1"/>
    </xf>
    <xf numFmtId="179" fontId="10" fillId="0" borderId="57" xfId="0" applyNumberFormat="1" applyFont="1" applyBorder="1" applyAlignment="1" applyProtection="1">
      <alignment vertical="center" wrapText="1"/>
      <protection locked="0"/>
    </xf>
    <xf numFmtId="179" fontId="10" fillId="0" borderId="22" xfId="0" applyNumberFormat="1" applyFont="1" applyBorder="1" applyAlignment="1" applyProtection="1">
      <alignment vertical="center" wrapText="1"/>
      <protection locked="0"/>
    </xf>
    <xf numFmtId="199" fontId="10" fillId="0" borderId="33" xfId="0" applyNumberFormat="1" applyFont="1" applyFill="1" applyBorder="1" applyAlignment="1" applyProtection="1">
      <alignment horizontal="center" vertical="center" wrapText="1"/>
      <protection locked="0"/>
    </xf>
    <xf numFmtId="199" fontId="10" fillId="0" borderId="58" xfId="0" applyNumberFormat="1" applyFont="1" applyFill="1" applyBorder="1" applyAlignment="1" applyProtection="1">
      <alignment horizontal="center" vertical="center" wrapText="1"/>
      <protection locked="0"/>
    </xf>
    <xf numFmtId="200" fontId="10" fillId="0" borderId="59" xfId="0" applyNumberFormat="1" applyFont="1" applyFill="1" applyBorder="1" applyAlignment="1" applyProtection="1">
      <alignment horizontal="center" vertical="center" wrapText="1"/>
      <protection locked="0"/>
    </xf>
    <xf numFmtId="19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200" fontId="10" fillId="0" borderId="60" xfId="0" applyNumberFormat="1" applyFont="1" applyFill="1" applyBorder="1" applyAlignment="1" applyProtection="1">
      <alignment horizontal="center" vertical="center" wrapText="1"/>
      <protection locked="0"/>
    </xf>
    <xf numFmtId="199" fontId="10" fillId="0" borderId="46" xfId="0" applyNumberFormat="1" applyFont="1" applyFill="1" applyBorder="1" applyAlignment="1" applyProtection="1">
      <alignment horizontal="center" vertical="center" wrapText="1"/>
      <protection locked="0"/>
    </xf>
    <xf numFmtId="199" fontId="10" fillId="0" borderId="30" xfId="0" applyNumberFormat="1" applyFont="1" applyFill="1" applyBorder="1" applyAlignment="1" applyProtection="1">
      <alignment horizontal="center" vertical="center" wrapText="1"/>
      <protection locked="0"/>
    </xf>
    <xf numFmtId="199" fontId="7" fillId="4" borderId="16" xfId="0" applyNumberFormat="1" applyFont="1" applyFill="1" applyBorder="1" applyAlignment="1" applyProtection="1">
      <alignment horizontal="center" vertical="center" wrapText="1"/>
      <protection/>
    </xf>
    <xf numFmtId="199" fontId="7" fillId="4" borderId="20" xfId="0" applyNumberFormat="1" applyFont="1" applyFill="1" applyBorder="1" applyAlignment="1" applyProtection="1">
      <alignment horizontal="center" vertical="center" wrapText="1"/>
      <protection/>
    </xf>
    <xf numFmtId="199" fontId="7" fillId="4" borderId="30" xfId="0" applyNumberFormat="1" applyFont="1" applyFill="1" applyBorder="1" applyAlignment="1" applyProtection="1">
      <alignment horizontal="center" vertical="center" wrapText="1"/>
      <protection/>
    </xf>
    <xf numFmtId="200" fontId="7" fillId="4" borderId="61" xfId="0" applyNumberFormat="1" applyFont="1" applyFill="1" applyBorder="1" applyAlignment="1" applyProtection="1">
      <alignment horizontal="center" vertical="center" wrapText="1"/>
      <protection/>
    </xf>
    <xf numFmtId="200" fontId="7" fillId="4" borderId="60" xfId="0" applyNumberFormat="1" applyFont="1" applyFill="1" applyBorder="1" applyAlignment="1" applyProtection="1">
      <alignment horizontal="center" vertical="center" wrapText="1"/>
      <protection/>
    </xf>
    <xf numFmtId="200" fontId="10" fillId="0" borderId="62" xfId="0" applyNumberFormat="1" applyFont="1" applyFill="1" applyBorder="1" applyAlignment="1" applyProtection="1">
      <alignment horizontal="center" vertical="center" wrapText="1"/>
      <protection locked="0"/>
    </xf>
    <xf numFmtId="200" fontId="10" fillId="0" borderId="63" xfId="0" applyNumberFormat="1" applyFont="1" applyFill="1" applyBorder="1" applyAlignment="1" applyProtection="1">
      <alignment horizontal="center" vertical="center" wrapText="1"/>
      <protection locked="0"/>
    </xf>
    <xf numFmtId="199" fontId="7" fillId="4" borderId="33" xfId="0" applyNumberFormat="1" applyFont="1" applyFill="1" applyBorder="1" applyAlignment="1" applyProtection="1">
      <alignment horizontal="center" vertical="center" wrapText="1"/>
      <protection/>
    </xf>
    <xf numFmtId="200" fontId="7" fillId="4" borderId="62" xfId="0" applyNumberFormat="1" applyFont="1" applyFill="1" applyBorder="1" applyAlignment="1" applyProtection="1">
      <alignment horizontal="center" vertical="center" wrapText="1"/>
      <protection/>
    </xf>
    <xf numFmtId="200" fontId="7" fillId="4" borderId="63" xfId="0" applyNumberFormat="1" applyFont="1" applyFill="1" applyBorder="1" applyAlignment="1" applyProtection="1">
      <alignment horizontal="center" vertical="center" wrapText="1"/>
      <protection/>
    </xf>
    <xf numFmtId="199" fontId="7" fillId="4" borderId="33" xfId="0" applyNumberFormat="1" applyFont="1" applyFill="1" applyBorder="1" applyAlignment="1">
      <alignment horizontal="center" vertical="center" wrapText="1"/>
    </xf>
    <xf numFmtId="199" fontId="7" fillId="4" borderId="35" xfId="0" applyNumberFormat="1" applyFont="1" applyFill="1" applyBorder="1" applyAlignment="1">
      <alignment horizontal="center" vertical="center" wrapText="1"/>
    </xf>
    <xf numFmtId="199" fontId="7" fillId="4" borderId="20" xfId="0" applyNumberFormat="1" applyFont="1" applyFill="1" applyBorder="1" applyAlignment="1">
      <alignment horizontal="right" vertical="center" wrapText="1"/>
    </xf>
    <xf numFmtId="200" fontId="7" fillId="4" borderId="62" xfId="0" applyNumberFormat="1" applyFont="1" applyFill="1" applyBorder="1" applyAlignment="1">
      <alignment horizontal="center" vertical="center" wrapText="1"/>
    </xf>
    <xf numFmtId="200" fontId="7" fillId="4" borderId="16" xfId="0" applyNumberFormat="1" applyFont="1" applyFill="1" applyBorder="1" applyAlignment="1" applyProtection="1">
      <alignment horizontal="center" vertical="center" wrapText="1"/>
      <protection/>
    </xf>
    <xf numFmtId="200" fontId="7" fillId="4" borderId="30" xfId="0" applyNumberFormat="1" applyFont="1" applyFill="1" applyBorder="1" applyAlignment="1" applyProtection="1">
      <alignment horizontal="center" vertical="center" wrapText="1"/>
      <protection/>
    </xf>
    <xf numFmtId="199" fontId="7" fillId="4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4" borderId="4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78" fontId="7" fillId="0" borderId="64" xfId="0" applyNumberFormat="1" applyFont="1" applyFill="1" applyBorder="1" applyAlignment="1" applyProtection="1">
      <alignment vertical="center" wrapText="1"/>
      <protection locked="0"/>
    </xf>
    <xf numFmtId="178" fontId="7" fillId="0" borderId="65" xfId="0" applyNumberFormat="1" applyFont="1" applyFill="1" applyBorder="1" applyAlignment="1" applyProtection="1">
      <alignment vertical="center" wrapText="1"/>
      <protection locked="0"/>
    </xf>
    <xf numFmtId="178" fontId="7" fillId="0" borderId="66" xfId="0" applyNumberFormat="1" applyFont="1" applyFill="1" applyBorder="1" applyAlignment="1" applyProtection="1">
      <alignment vertical="center" wrapText="1"/>
      <protection locked="0"/>
    </xf>
    <xf numFmtId="178" fontId="7" fillId="4" borderId="14" xfId="0" applyNumberFormat="1" applyFont="1" applyFill="1" applyBorder="1" applyAlignment="1" applyProtection="1">
      <alignment vertical="center" wrapText="1"/>
      <protection locked="0"/>
    </xf>
    <xf numFmtId="178" fontId="7" fillId="4" borderId="31" xfId="0" applyNumberFormat="1" applyFont="1" applyFill="1" applyBorder="1" applyAlignment="1" applyProtection="1">
      <alignment vertical="center" wrapText="1"/>
      <protection locked="0"/>
    </xf>
    <xf numFmtId="0" fontId="7" fillId="4" borderId="49" xfId="0" applyFont="1" applyFill="1" applyBorder="1" applyAlignment="1" applyProtection="1">
      <alignment horizontal="center" vertical="center" wrapText="1"/>
      <protection locked="0"/>
    </xf>
    <xf numFmtId="0" fontId="7" fillId="4" borderId="38" xfId="0" applyFont="1" applyFill="1" applyBorder="1" applyAlignment="1" applyProtection="1">
      <alignment horizontal="center" vertical="center" wrapText="1"/>
      <protection/>
    </xf>
    <xf numFmtId="178" fontId="10" fillId="0" borderId="16" xfId="0" applyNumberFormat="1" applyFont="1" applyFill="1" applyBorder="1" applyAlignment="1" applyProtection="1">
      <alignment vertical="center" wrapText="1"/>
      <protection locked="0"/>
    </xf>
    <xf numFmtId="178" fontId="10" fillId="0" borderId="33" xfId="0" applyNumberFormat="1" applyFont="1" applyFill="1" applyBorder="1" applyAlignment="1" applyProtection="1">
      <alignment vertical="center" wrapText="1"/>
      <protection locked="0"/>
    </xf>
    <xf numFmtId="178" fontId="10" fillId="0" borderId="20" xfId="0" applyNumberFormat="1" applyFont="1" applyFill="1" applyBorder="1" applyAlignment="1" applyProtection="1">
      <alignment vertical="center" wrapText="1"/>
      <protection locked="0"/>
    </xf>
    <xf numFmtId="178" fontId="10" fillId="0" borderId="30" xfId="0" applyNumberFormat="1" applyFont="1" applyFill="1" applyBorder="1" applyAlignment="1" applyProtection="1">
      <alignment vertical="center" wrapText="1"/>
      <protection locked="0"/>
    </xf>
    <xf numFmtId="178" fontId="10" fillId="0" borderId="21" xfId="0" applyNumberFormat="1" applyFont="1" applyFill="1" applyBorder="1" applyAlignment="1" applyProtection="1">
      <alignment vertical="center" wrapText="1"/>
      <protection locked="0"/>
    </xf>
    <xf numFmtId="178" fontId="10" fillId="0" borderId="67" xfId="0" applyNumberFormat="1" applyFont="1" applyFill="1" applyBorder="1" applyAlignment="1" applyProtection="1">
      <alignment vertical="center" wrapText="1"/>
      <protection locked="0"/>
    </xf>
    <xf numFmtId="178" fontId="10" fillId="0" borderId="22" xfId="0" applyNumberFormat="1" applyFont="1" applyFill="1" applyBorder="1" applyAlignment="1" applyProtection="1">
      <alignment vertical="center" wrapText="1"/>
      <protection locked="0"/>
    </xf>
    <xf numFmtId="178" fontId="10" fillId="0" borderId="31" xfId="0" applyNumberFormat="1" applyFont="1" applyFill="1" applyBorder="1" applyAlignment="1" applyProtection="1">
      <alignment vertical="center" wrapText="1"/>
      <protection locked="0"/>
    </xf>
    <xf numFmtId="178" fontId="10" fillId="0" borderId="16" xfId="0" applyNumberFormat="1" applyFont="1" applyFill="1" applyBorder="1" applyAlignment="1" applyProtection="1">
      <alignment vertical="center" wrapText="1"/>
      <protection locked="0"/>
    </xf>
    <xf numFmtId="178" fontId="10" fillId="0" borderId="33" xfId="0" applyNumberFormat="1" applyFont="1" applyFill="1" applyBorder="1" applyAlignment="1" applyProtection="1">
      <alignment vertical="center" wrapText="1"/>
      <protection locked="0"/>
    </xf>
    <xf numFmtId="178" fontId="10" fillId="0" borderId="20" xfId="0" applyNumberFormat="1" applyFont="1" applyFill="1" applyBorder="1" applyAlignment="1" applyProtection="1">
      <alignment vertical="center" wrapText="1"/>
      <protection locked="0"/>
    </xf>
    <xf numFmtId="178" fontId="10" fillId="0" borderId="30" xfId="0" applyNumberFormat="1" applyFont="1" applyFill="1" applyBorder="1" applyAlignment="1" applyProtection="1">
      <alignment vertical="center" wrapText="1"/>
      <protection locked="0"/>
    </xf>
    <xf numFmtId="178" fontId="10" fillId="0" borderId="21" xfId="0" applyNumberFormat="1" applyFont="1" applyFill="1" applyBorder="1" applyAlignment="1" applyProtection="1">
      <alignment vertical="center" wrapText="1"/>
      <protection locked="0"/>
    </xf>
    <xf numFmtId="178" fontId="10" fillId="0" borderId="67" xfId="0" applyNumberFormat="1" applyFont="1" applyFill="1" applyBorder="1" applyAlignment="1" applyProtection="1">
      <alignment vertical="center" wrapText="1"/>
      <protection locked="0"/>
    </xf>
    <xf numFmtId="178" fontId="10" fillId="0" borderId="22" xfId="0" applyNumberFormat="1" applyFont="1" applyFill="1" applyBorder="1" applyAlignment="1" applyProtection="1">
      <alignment vertical="center" wrapText="1"/>
      <protection locked="0"/>
    </xf>
    <xf numFmtId="178" fontId="10" fillId="0" borderId="31" xfId="0" applyNumberFormat="1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78" fontId="7" fillId="0" borderId="0" xfId="0" applyNumberFormat="1" applyFont="1" applyFill="1" applyBorder="1" applyAlignment="1" applyProtection="1">
      <alignment vertical="center" wrapText="1"/>
      <protection/>
    </xf>
    <xf numFmtId="178" fontId="7" fillId="4" borderId="68" xfId="0" applyNumberFormat="1" applyFont="1" applyFill="1" applyBorder="1" applyAlignment="1" applyProtection="1">
      <alignment vertical="center" wrapText="1"/>
      <protection/>
    </xf>
    <xf numFmtId="178" fontId="7" fillId="4" borderId="12" xfId="0" applyNumberFormat="1" applyFont="1" applyFill="1" applyBorder="1" applyAlignment="1" applyProtection="1">
      <alignment vertical="center" wrapText="1"/>
      <protection/>
    </xf>
    <xf numFmtId="178" fontId="7" fillId="4" borderId="30" xfId="0" applyNumberFormat="1" applyFont="1" applyFill="1" applyBorder="1" applyAlignment="1" applyProtection="1">
      <alignment vertical="center" wrapText="1"/>
      <protection/>
    </xf>
    <xf numFmtId="179" fontId="7" fillId="4" borderId="25" xfId="0" applyNumberFormat="1" applyFont="1" applyFill="1" applyBorder="1" applyAlignment="1" applyProtection="1">
      <alignment vertical="center" wrapText="1"/>
      <protection/>
    </xf>
    <xf numFmtId="179" fontId="7" fillId="4" borderId="42" xfId="0" applyNumberFormat="1" applyFont="1" applyFill="1" applyBorder="1" applyAlignment="1" applyProtection="1">
      <alignment vertical="center" wrapText="1"/>
      <protection/>
    </xf>
    <xf numFmtId="179" fontId="7" fillId="4" borderId="43" xfId="0" applyNumberFormat="1" applyFont="1" applyFill="1" applyBorder="1" applyAlignment="1" applyProtection="1">
      <alignment vertical="center" wrapText="1"/>
      <protection/>
    </xf>
    <xf numFmtId="179" fontId="7" fillId="4" borderId="69" xfId="0" applyNumberFormat="1" applyFont="1" applyFill="1" applyBorder="1" applyAlignment="1" applyProtection="1">
      <alignment vertical="center" wrapText="1"/>
      <protection/>
    </xf>
    <xf numFmtId="179" fontId="7" fillId="4" borderId="21" xfId="0" applyNumberFormat="1" applyFont="1" applyFill="1" applyBorder="1" applyAlignment="1" applyProtection="1">
      <alignment vertical="center" wrapText="1"/>
      <protection/>
    </xf>
    <xf numFmtId="179" fontId="7" fillId="4" borderId="22" xfId="0" applyNumberFormat="1" applyFont="1" applyFill="1" applyBorder="1" applyAlignment="1" applyProtection="1">
      <alignment vertical="center" wrapText="1"/>
      <protection/>
    </xf>
    <xf numFmtId="179" fontId="7" fillId="4" borderId="31" xfId="0" applyNumberFormat="1" applyFont="1" applyFill="1" applyBorder="1" applyAlignment="1" applyProtection="1">
      <alignment vertical="center" wrapText="1"/>
      <protection/>
    </xf>
    <xf numFmtId="179" fontId="7" fillId="4" borderId="15" xfId="0" applyNumberFormat="1" applyFont="1" applyFill="1" applyBorder="1" applyAlignment="1" applyProtection="1">
      <alignment vertical="center" wrapText="1"/>
      <protection/>
    </xf>
    <xf numFmtId="0" fontId="7" fillId="4" borderId="70" xfId="0" applyFont="1" applyFill="1" applyBorder="1" applyAlignment="1" applyProtection="1">
      <alignment horizontal="center" vertical="center" wrapText="1"/>
      <protection/>
    </xf>
    <xf numFmtId="9" fontId="7" fillId="4" borderId="25" xfId="0" applyNumberFormat="1" applyFont="1" applyFill="1" applyBorder="1" applyAlignment="1" applyProtection="1">
      <alignment horizontal="right" vertical="center" wrapText="1"/>
      <protection/>
    </xf>
    <xf numFmtId="9" fontId="7" fillId="4" borderId="26" xfId="0" applyNumberFormat="1" applyFont="1" applyFill="1" applyBorder="1" applyAlignment="1" applyProtection="1">
      <alignment horizontal="right" vertical="center" wrapText="1"/>
      <protection/>
    </xf>
    <xf numFmtId="9" fontId="7" fillId="4" borderId="43" xfId="0" applyNumberFormat="1" applyFont="1" applyFill="1" applyBorder="1" applyAlignment="1" applyProtection="1">
      <alignment horizontal="right" vertical="center" wrapText="1"/>
      <protection/>
    </xf>
    <xf numFmtId="9" fontId="7" fillId="4" borderId="11" xfId="0" applyNumberFormat="1" applyFont="1" applyFill="1" applyBorder="1" applyAlignment="1" applyProtection="1">
      <alignment horizontal="right" vertical="center" wrapText="1"/>
      <protection/>
    </xf>
    <xf numFmtId="0" fontId="7" fillId="4" borderId="71" xfId="0" applyFont="1" applyFill="1" applyBorder="1" applyAlignment="1" applyProtection="1">
      <alignment horizontal="center" vertical="center" wrapText="1"/>
      <protection/>
    </xf>
    <xf numFmtId="9" fontId="7" fillId="4" borderId="21" xfId="0" applyNumberFormat="1" applyFont="1" applyFill="1" applyBorder="1" applyAlignment="1" applyProtection="1">
      <alignment horizontal="right" vertical="center" wrapText="1"/>
      <protection/>
    </xf>
    <xf numFmtId="9" fontId="7" fillId="4" borderId="67" xfId="0" applyNumberFormat="1" applyFont="1" applyFill="1" applyBorder="1" applyAlignment="1" applyProtection="1">
      <alignment horizontal="right" vertical="center" wrapText="1"/>
      <protection/>
    </xf>
    <xf numFmtId="9" fontId="7" fillId="4" borderId="31" xfId="0" applyNumberFormat="1" applyFont="1" applyFill="1" applyBorder="1" applyAlignment="1" applyProtection="1">
      <alignment horizontal="right" vertical="center" wrapText="1"/>
      <protection/>
    </xf>
    <xf numFmtId="9" fontId="7" fillId="4" borderId="15" xfId="0" applyNumberFormat="1" applyFont="1" applyFill="1" applyBorder="1" applyAlignment="1" applyProtection="1">
      <alignment horizontal="right" vertical="center" wrapText="1"/>
      <protection/>
    </xf>
    <xf numFmtId="178" fontId="7" fillId="4" borderId="10" xfId="0" applyNumberFormat="1" applyFont="1" applyFill="1" applyBorder="1" applyAlignment="1" applyProtection="1">
      <alignment vertical="center" wrapText="1"/>
      <protection/>
    </xf>
    <xf numFmtId="178" fontId="7" fillId="4" borderId="0" xfId="0" applyNumberFormat="1" applyFont="1" applyFill="1" applyBorder="1" applyAlignment="1" applyProtection="1">
      <alignment vertical="center" wrapText="1"/>
      <protection/>
    </xf>
    <xf numFmtId="179" fontId="7" fillId="30" borderId="25" xfId="0" applyNumberFormat="1" applyFont="1" applyFill="1" applyBorder="1" applyAlignment="1" applyProtection="1">
      <alignment vertical="center" wrapText="1"/>
      <protection/>
    </xf>
    <xf numFmtId="179" fontId="7" fillId="30" borderId="41" xfId="0" applyNumberFormat="1" applyFont="1" applyFill="1" applyBorder="1" applyAlignment="1" applyProtection="1">
      <alignment vertical="center" wrapText="1"/>
      <protection/>
    </xf>
    <xf numFmtId="179" fontId="7" fillId="30" borderId="72" xfId="0" applyNumberFormat="1" applyFont="1" applyFill="1" applyBorder="1" applyAlignment="1" applyProtection="1">
      <alignment vertical="center" wrapText="1"/>
      <protection/>
    </xf>
    <xf numFmtId="179" fontId="7" fillId="30" borderId="24" xfId="0" applyNumberFormat="1" applyFont="1" applyFill="1" applyBorder="1" applyAlignment="1" applyProtection="1">
      <alignment vertical="center" wrapText="1"/>
      <protection/>
    </xf>
    <xf numFmtId="179" fontId="7" fillId="30" borderId="21" xfId="0" applyNumberFormat="1" applyFont="1" applyFill="1" applyBorder="1" applyAlignment="1" applyProtection="1">
      <alignment vertical="center" wrapText="1"/>
      <protection/>
    </xf>
    <xf numFmtId="179" fontId="7" fillId="30" borderId="67" xfId="0" applyNumberFormat="1" applyFont="1" applyFill="1" applyBorder="1" applyAlignment="1" applyProtection="1">
      <alignment vertical="center" wrapText="1"/>
      <protection/>
    </xf>
    <xf numFmtId="179" fontId="7" fillId="30" borderId="73" xfId="0" applyNumberFormat="1" applyFont="1" applyFill="1" applyBorder="1" applyAlignment="1" applyProtection="1">
      <alignment vertical="center" wrapText="1"/>
      <protection/>
    </xf>
    <xf numFmtId="179" fontId="7" fillId="30" borderId="15" xfId="0" applyNumberFormat="1" applyFont="1" applyFill="1" applyBorder="1" applyAlignment="1" applyProtection="1">
      <alignment vertical="center" wrapText="1"/>
      <protection/>
    </xf>
    <xf numFmtId="0" fontId="7" fillId="30" borderId="70" xfId="0" applyFont="1" applyFill="1" applyBorder="1" applyAlignment="1" applyProtection="1">
      <alignment horizontal="center" vertical="center" wrapText="1"/>
      <protection/>
    </xf>
    <xf numFmtId="9" fontId="7" fillId="30" borderId="32" xfId="0" applyNumberFormat="1" applyFont="1" applyFill="1" applyBorder="1" applyAlignment="1" applyProtection="1">
      <alignment horizontal="right" vertical="center" wrapText="1"/>
      <protection/>
    </xf>
    <xf numFmtId="9" fontId="7" fillId="30" borderId="26" xfId="0" applyNumberFormat="1" applyFont="1" applyFill="1" applyBorder="1" applyAlignment="1" applyProtection="1">
      <alignment horizontal="right" vertical="center" wrapText="1"/>
      <protection/>
    </xf>
    <xf numFmtId="9" fontId="7" fillId="30" borderId="11" xfId="0" applyNumberFormat="1" applyFont="1" applyFill="1" applyBorder="1" applyAlignment="1" applyProtection="1">
      <alignment horizontal="right" vertical="center" wrapText="1"/>
      <protection/>
    </xf>
    <xf numFmtId="0" fontId="7" fillId="30" borderId="71" xfId="0" applyFont="1" applyFill="1" applyBorder="1" applyAlignment="1" applyProtection="1">
      <alignment horizontal="center" vertical="center" wrapText="1"/>
      <protection/>
    </xf>
    <xf numFmtId="9" fontId="7" fillId="30" borderId="21" xfId="0" applyNumberFormat="1" applyFont="1" applyFill="1" applyBorder="1" applyAlignment="1" applyProtection="1">
      <alignment horizontal="right" vertical="center" wrapText="1"/>
      <protection/>
    </xf>
    <xf numFmtId="9" fontId="7" fillId="30" borderId="67" xfId="0" applyNumberFormat="1" applyFont="1" applyFill="1" applyBorder="1" applyAlignment="1" applyProtection="1">
      <alignment horizontal="right" vertical="center" wrapText="1"/>
      <protection/>
    </xf>
    <xf numFmtId="9" fontId="7" fillId="30" borderId="45" xfId="0" applyNumberFormat="1" applyFont="1" applyFill="1" applyBorder="1" applyAlignment="1" applyProtection="1">
      <alignment horizontal="right" vertical="center" wrapText="1"/>
      <protection/>
    </xf>
    <xf numFmtId="9" fontId="7" fillId="3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9" fontId="7" fillId="30" borderId="14" xfId="0" applyNumberFormat="1" applyFont="1" applyFill="1" applyBorder="1" applyAlignment="1" applyProtection="1">
      <alignment horizontal="right" vertical="center" wrapText="1"/>
      <protection/>
    </xf>
    <xf numFmtId="9" fontId="7" fillId="30" borderId="11" xfId="0" applyNumberFormat="1" applyFont="1" applyFill="1" applyBorder="1" applyAlignment="1" applyProtection="1">
      <alignment vertical="center" wrapText="1"/>
      <protection/>
    </xf>
    <xf numFmtId="9" fontId="7" fillId="30" borderId="15" xfId="0" applyNumberFormat="1" applyFont="1" applyFill="1" applyBorder="1" applyAlignment="1" applyProtection="1">
      <alignment vertical="center" wrapText="1"/>
      <protection/>
    </xf>
    <xf numFmtId="9" fontId="7" fillId="0" borderId="0" xfId="0" applyNumberFormat="1" applyFont="1" applyFill="1" applyBorder="1" applyAlignment="1" applyProtection="1">
      <alignment horizontal="right" vertical="center" wrapText="1"/>
      <protection/>
    </xf>
    <xf numFmtId="9" fontId="7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200" fontId="9" fillId="4" borderId="20" xfId="0" applyNumberFormat="1" applyFont="1" applyFill="1" applyBorder="1" applyAlignment="1" applyProtection="1">
      <alignment horizontal="center" vertical="center" shrinkToFit="1"/>
      <protection/>
    </xf>
    <xf numFmtId="9" fontId="6" fillId="4" borderId="20" xfId="0" applyNumberFormat="1" applyFont="1" applyFill="1" applyBorder="1" applyAlignment="1" applyProtection="1">
      <alignment/>
      <protection/>
    </xf>
    <xf numFmtId="9" fontId="6" fillId="4" borderId="20" xfId="0" applyNumberFormat="1" applyFont="1" applyFill="1" applyBorder="1" applyAlignment="1" applyProtection="1">
      <alignment/>
      <protection/>
    </xf>
    <xf numFmtId="9" fontId="6" fillId="4" borderId="2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78" fontId="10" fillId="0" borderId="19" xfId="0" applyNumberFormat="1" applyFont="1" applyFill="1" applyBorder="1" applyAlignment="1" applyProtection="1">
      <alignment vertical="center" wrapText="1"/>
      <protection locked="0"/>
    </xf>
    <xf numFmtId="178" fontId="10" fillId="0" borderId="14" xfId="0" applyNumberFormat="1" applyFont="1" applyFill="1" applyBorder="1" applyAlignment="1" applyProtection="1">
      <alignment vertical="center" wrapText="1"/>
      <protection locked="0"/>
    </xf>
    <xf numFmtId="178" fontId="10" fillId="0" borderId="26" xfId="0" applyNumberFormat="1" applyFont="1" applyFill="1" applyBorder="1" applyAlignment="1" applyProtection="1">
      <alignment vertical="center" wrapText="1"/>
      <protection locked="0"/>
    </xf>
    <xf numFmtId="178" fontId="10" fillId="0" borderId="39" xfId="0" applyNumberFormat="1" applyFont="1" applyFill="1" applyBorder="1" applyAlignment="1" applyProtection="1">
      <alignment vertical="center" wrapText="1"/>
      <protection locked="0"/>
    </xf>
    <xf numFmtId="178" fontId="7" fillId="4" borderId="25" xfId="0" applyNumberFormat="1" applyFont="1" applyFill="1" applyBorder="1" applyAlignment="1" applyProtection="1">
      <alignment vertical="center" wrapText="1"/>
      <protection locked="0"/>
    </xf>
    <xf numFmtId="178" fontId="7" fillId="4" borderId="41" xfId="0" applyNumberFormat="1" applyFont="1" applyFill="1" applyBorder="1" applyAlignment="1" applyProtection="1">
      <alignment vertical="center" wrapText="1"/>
      <protection locked="0"/>
    </xf>
    <xf numFmtId="178" fontId="7" fillId="4" borderId="42" xfId="0" applyNumberFormat="1" applyFont="1" applyFill="1" applyBorder="1" applyAlignment="1" applyProtection="1">
      <alignment vertical="center" wrapText="1"/>
      <protection locked="0"/>
    </xf>
    <xf numFmtId="178" fontId="7" fillId="4" borderId="43" xfId="0" applyNumberFormat="1" applyFont="1" applyFill="1" applyBorder="1" applyAlignment="1" applyProtection="1">
      <alignment vertical="center" wrapText="1"/>
      <protection locked="0"/>
    </xf>
    <xf numFmtId="178" fontId="7" fillId="4" borderId="26" xfId="0" applyNumberFormat="1" applyFont="1" applyFill="1" applyBorder="1" applyAlignment="1" applyProtection="1">
      <alignment vertical="center" wrapText="1"/>
      <protection locked="0"/>
    </xf>
    <xf numFmtId="178" fontId="7" fillId="30" borderId="16" xfId="0" applyNumberFormat="1" applyFont="1" applyFill="1" applyBorder="1" applyAlignment="1" applyProtection="1">
      <alignment vertical="center" wrapText="1"/>
      <protection locked="0"/>
    </xf>
    <xf numFmtId="178" fontId="7" fillId="30" borderId="20" xfId="0" applyNumberFormat="1" applyFont="1" applyFill="1" applyBorder="1" applyAlignment="1" applyProtection="1">
      <alignment vertical="center" wrapText="1"/>
      <protection locked="0"/>
    </xf>
    <xf numFmtId="178" fontId="7" fillId="30" borderId="30" xfId="0" applyNumberFormat="1" applyFont="1" applyFill="1" applyBorder="1" applyAlignment="1" applyProtection="1">
      <alignment vertical="center" wrapText="1"/>
      <protection locked="0"/>
    </xf>
    <xf numFmtId="178" fontId="7" fillId="30" borderId="21" xfId="0" applyNumberFormat="1" applyFont="1" applyFill="1" applyBorder="1" applyAlignment="1" applyProtection="1">
      <alignment vertical="center" wrapText="1"/>
      <protection locked="0"/>
    </xf>
    <xf numFmtId="178" fontId="7" fillId="30" borderId="22" xfId="0" applyNumberFormat="1" applyFont="1" applyFill="1" applyBorder="1" applyAlignment="1" applyProtection="1">
      <alignment vertical="center" wrapText="1"/>
      <protection locked="0"/>
    </xf>
    <xf numFmtId="178" fontId="7" fillId="30" borderId="31" xfId="0" applyNumberFormat="1" applyFont="1" applyFill="1" applyBorder="1" applyAlignment="1" applyProtection="1">
      <alignment vertical="center" wrapText="1"/>
      <protection locked="0"/>
    </xf>
    <xf numFmtId="178" fontId="7" fillId="0" borderId="23" xfId="0" applyNumberFormat="1" applyFont="1" applyFill="1" applyBorder="1" applyAlignment="1" applyProtection="1">
      <alignment vertical="center" wrapText="1"/>
      <protection locked="0"/>
    </xf>
    <xf numFmtId="10" fontId="7" fillId="0" borderId="25" xfId="0" applyNumberFormat="1" applyFont="1" applyFill="1" applyBorder="1" applyAlignment="1" applyProtection="1">
      <alignment vertical="center" wrapText="1"/>
      <protection locked="0"/>
    </xf>
    <xf numFmtId="10" fontId="7" fillId="0" borderId="42" xfId="0" applyNumberFormat="1" applyFont="1" applyFill="1" applyBorder="1" applyAlignment="1" applyProtection="1">
      <alignment vertical="center" wrapText="1"/>
      <protection locked="0"/>
    </xf>
    <xf numFmtId="185" fontId="7" fillId="0" borderId="16" xfId="0" applyNumberFormat="1" applyFont="1" applyFill="1" applyBorder="1" applyAlignment="1" applyProtection="1">
      <alignment vertical="center" wrapText="1"/>
      <protection locked="0"/>
    </xf>
    <xf numFmtId="185" fontId="7" fillId="0" borderId="33" xfId="0" applyNumberFormat="1" applyFont="1" applyFill="1" applyBorder="1" applyAlignment="1" applyProtection="1">
      <alignment vertical="center" wrapText="1"/>
      <protection locked="0"/>
    </xf>
    <xf numFmtId="179" fontId="7" fillId="0" borderId="21" xfId="0" applyNumberFormat="1" applyFont="1" applyFill="1" applyBorder="1" applyAlignment="1" applyProtection="1">
      <alignment vertical="center" wrapText="1"/>
      <protection locked="0"/>
    </xf>
    <xf numFmtId="179" fontId="7" fillId="0" borderId="22" xfId="0" applyNumberFormat="1" applyFont="1" applyFill="1" applyBorder="1" applyAlignment="1" applyProtection="1">
      <alignment vertical="center" wrapText="1"/>
      <protection locked="0"/>
    </xf>
    <xf numFmtId="182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82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182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82" fontId="5" fillId="0" borderId="67" xfId="0" applyNumberFormat="1" applyFont="1" applyFill="1" applyBorder="1" applyAlignment="1" applyProtection="1">
      <alignment horizontal="center" vertical="center" wrapText="1"/>
      <protection locked="0"/>
    </xf>
    <xf numFmtId="182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82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/>
    </xf>
    <xf numFmtId="178" fontId="10" fillId="4" borderId="16" xfId="0" applyNumberFormat="1" applyFont="1" applyFill="1" applyBorder="1" applyAlignment="1" applyProtection="1">
      <alignment vertical="center" wrapText="1"/>
      <protection/>
    </xf>
    <xf numFmtId="178" fontId="10" fillId="4" borderId="20" xfId="0" applyNumberFormat="1" applyFont="1" applyFill="1" applyBorder="1" applyAlignment="1" applyProtection="1">
      <alignment vertical="center" wrapText="1"/>
      <protection/>
    </xf>
    <xf numFmtId="178" fontId="10" fillId="4" borderId="21" xfId="0" applyNumberFormat="1" applyFont="1" applyFill="1" applyBorder="1" applyAlignment="1" applyProtection="1">
      <alignment vertical="center" wrapText="1"/>
      <protection/>
    </xf>
    <xf numFmtId="178" fontId="10" fillId="4" borderId="34" xfId="0" applyNumberFormat="1" applyFont="1" applyFill="1" applyBorder="1" applyAlignment="1" applyProtection="1">
      <alignment vertical="center" wrapText="1"/>
      <protection/>
    </xf>
    <xf numFmtId="178" fontId="10" fillId="4" borderId="56" xfId="0" applyNumberFormat="1" applyFont="1" applyFill="1" applyBorder="1" applyAlignment="1" applyProtection="1">
      <alignment vertical="center" wrapText="1"/>
      <protection/>
    </xf>
    <xf numFmtId="178" fontId="10" fillId="4" borderId="31" xfId="0" applyNumberFormat="1" applyFont="1" applyFill="1" applyBorder="1" applyAlignment="1" applyProtection="1">
      <alignment vertical="center" wrapText="1"/>
      <protection/>
    </xf>
    <xf numFmtId="178" fontId="10" fillId="0" borderId="19" xfId="0" applyNumberFormat="1" applyFont="1" applyFill="1" applyBorder="1" applyAlignment="1" applyProtection="1">
      <alignment vertical="center" wrapText="1"/>
      <protection locked="0"/>
    </xf>
    <xf numFmtId="178" fontId="10" fillId="0" borderId="14" xfId="0" applyNumberFormat="1" applyFont="1" applyFill="1" applyBorder="1" applyAlignment="1" applyProtection="1">
      <alignment vertical="center" wrapText="1"/>
      <protection locked="0"/>
    </xf>
    <xf numFmtId="178" fontId="10" fillId="0" borderId="26" xfId="0" applyNumberFormat="1" applyFont="1" applyFill="1" applyBorder="1" applyAlignment="1" applyProtection="1">
      <alignment vertical="center" wrapText="1"/>
      <protection locked="0"/>
    </xf>
    <xf numFmtId="179" fontId="7" fillId="4" borderId="52" xfId="0" applyNumberFormat="1" applyFont="1" applyFill="1" applyBorder="1" applyAlignment="1" applyProtection="1">
      <alignment vertical="center" wrapText="1"/>
      <protection/>
    </xf>
    <xf numFmtId="185" fontId="7" fillId="4" borderId="1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178" fontId="7" fillId="4" borderId="17" xfId="0" applyNumberFormat="1" applyFont="1" applyFill="1" applyBorder="1" applyAlignment="1" applyProtection="1">
      <alignment vertical="center" wrapText="1"/>
      <protection/>
    </xf>
    <xf numFmtId="178" fontId="7" fillId="4" borderId="18" xfId="0" applyNumberFormat="1" applyFont="1" applyFill="1" applyBorder="1" applyAlignment="1" applyProtection="1">
      <alignment vertical="center" wrapText="1"/>
      <protection/>
    </xf>
    <xf numFmtId="178" fontId="7" fillId="30" borderId="28" xfId="0" applyNumberFormat="1" applyFont="1" applyFill="1" applyBorder="1" applyAlignment="1" applyProtection="1">
      <alignment vertical="center" wrapText="1"/>
      <protection/>
    </xf>
    <xf numFmtId="178" fontId="7" fillId="30" borderId="29" xfId="0" applyNumberFormat="1" applyFont="1" applyFill="1" applyBorder="1" applyAlignment="1" applyProtection="1">
      <alignment vertical="center" wrapText="1"/>
      <protection/>
    </xf>
    <xf numFmtId="185" fontId="7" fillId="30" borderId="16" xfId="0" applyNumberFormat="1" applyFont="1" applyFill="1" applyBorder="1" applyAlignment="1" applyProtection="1">
      <alignment horizontal="center" vertical="center" wrapText="1"/>
      <protection/>
    </xf>
    <xf numFmtId="185" fontId="7" fillId="30" borderId="20" xfId="0" applyNumberFormat="1" applyFont="1" applyFill="1" applyBorder="1" applyAlignment="1" applyProtection="1">
      <alignment horizontal="center" vertical="center" wrapText="1"/>
      <protection/>
    </xf>
    <xf numFmtId="185" fontId="7" fillId="30" borderId="30" xfId="0" applyNumberFormat="1" applyFont="1" applyFill="1" applyBorder="1" applyAlignment="1" applyProtection="1">
      <alignment horizontal="center" vertical="center" wrapText="1"/>
      <protection/>
    </xf>
    <xf numFmtId="179" fontId="7" fillId="30" borderId="11" xfId="0" applyNumberFormat="1" applyFont="1" applyFill="1" applyBorder="1" applyAlignment="1" applyProtection="1">
      <alignment vertical="center" wrapText="1"/>
      <protection/>
    </xf>
    <xf numFmtId="185" fontId="7" fillId="30" borderId="21" xfId="0" applyNumberFormat="1" applyFont="1" applyFill="1" applyBorder="1" applyAlignment="1" applyProtection="1">
      <alignment horizontal="center" vertical="center" wrapText="1"/>
      <protection/>
    </xf>
    <xf numFmtId="185" fontId="7" fillId="30" borderId="22" xfId="0" applyNumberFormat="1" applyFont="1" applyFill="1" applyBorder="1" applyAlignment="1" applyProtection="1">
      <alignment horizontal="center" vertical="center" wrapText="1"/>
      <protection/>
    </xf>
    <xf numFmtId="185" fontId="7" fillId="30" borderId="31" xfId="0" applyNumberFormat="1" applyFont="1" applyFill="1" applyBorder="1" applyAlignment="1" applyProtection="1">
      <alignment horizontal="center" vertical="center" wrapText="1"/>
      <protection/>
    </xf>
    <xf numFmtId="199" fontId="7" fillId="4" borderId="20" xfId="0" applyNumberFormat="1" applyFont="1" applyFill="1" applyBorder="1" applyAlignment="1" applyProtection="1">
      <alignment horizontal="right" vertical="center" wrapText="1"/>
      <protection/>
    </xf>
    <xf numFmtId="182" fontId="7" fillId="30" borderId="25" xfId="0" applyNumberFormat="1" applyFont="1" applyFill="1" applyBorder="1" applyAlignment="1" applyProtection="1">
      <alignment horizontal="center" vertical="center" wrapText="1"/>
      <protection/>
    </xf>
    <xf numFmtId="178" fontId="7" fillId="30" borderId="24" xfId="0" applyNumberFormat="1" applyFont="1" applyFill="1" applyBorder="1" applyAlignment="1" applyProtection="1">
      <alignment vertical="center" wrapText="1"/>
      <protection/>
    </xf>
    <xf numFmtId="182" fontId="7" fillId="30" borderId="32" xfId="0" applyNumberFormat="1" applyFont="1" applyFill="1" applyBorder="1" applyAlignment="1" applyProtection="1">
      <alignment horizontal="center" vertical="center" wrapText="1"/>
      <protection/>
    </xf>
    <xf numFmtId="178" fontId="7" fillId="30" borderId="11" xfId="0" applyNumberFormat="1" applyFont="1" applyFill="1" applyBorder="1" applyAlignment="1" applyProtection="1">
      <alignment vertical="center" wrapText="1"/>
      <protection/>
    </xf>
    <xf numFmtId="189" fontId="7" fillId="30" borderId="16" xfId="0" applyNumberFormat="1" applyFont="1" applyFill="1" applyBorder="1" applyAlignment="1" applyProtection="1">
      <alignment horizontal="center" vertical="center" wrapText="1"/>
      <protection/>
    </xf>
    <xf numFmtId="189" fontId="7" fillId="30" borderId="20" xfId="0" applyNumberFormat="1" applyFont="1" applyFill="1" applyBorder="1" applyAlignment="1" applyProtection="1">
      <alignment horizontal="center" vertical="center" wrapText="1"/>
      <protection/>
    </xf>
    <xf numFmtId="189" fontId="7" fillId="30" borderId="30" xfId="0" applyNumberFormat="1" applyFont="1" applyFill="1" applyBorder="1" applyAlignment="1" applyProtection="1">
      <alignment horizontal="center" vertical="center" wrapText="1"/>
      <protection/>
    </xf>
    <xf numFmtId="189" fontId="7" fillId="30" borderId="11" xfId="0" applyNumberFormat="1" applyFont="1" applyFill="1" applyBorder="1" applyAlignment="1" applyProtection="1">
      <alignment vertical="center" wrapText="1"/>
      <protection/>
    </xf>
    <xf numFmtId="189" fontId="7" fillId="30" borderId="21" xfId="0" applyNumberFormat="1" applyFont="1" applyFill="1" applyBorder="1" applyAlignment="1" applyProtection="1">
      <alignment horizontal="center" vertical="center" wrapText="1"/>
      <protection/>
    </xf>
    <xf numFmtId="189" fontId="7" fillId="30" borderId="22" xfId="0" applyNumberFormat="1" applyFont="1" applyFill="1" applyBorder="1" applyAlignment="1" applyProtection="1">
      <alignment horizontal="center" vertical="center" wrapText="1"/>
      <protection/>
    </xf>
    <xf numFmtId="189" fontId="7" fillId="30" borderId="31" xfId="0" applyNumberFormat="1" applyFont="1" applyFill="1" applyBorder="1" applyAlignment="1" applyProtection="1">
      <alignment horizontal="center" vertical="center" wrapText="1"/>
      <protection/>
    </xf>
    <xf numFmtId="189" fontId="7" fillId="30" borderId="15" xfId="0" applyNumberFormat="1" applyFont="1" applyFill="1" applyBorder="1" applyAlignment="1" applyProtection="1">
      <alignment vertical="center" wrapText="1"/>
      <protection/>
    </xf>
    <xf numFmtId="179" fontId="7" fillId="0" borderId="0" xfId="0" applyNumberFormat="1" applyFont="1" applyFill="1" applyBorder="1" applyAlignment="1" applyProtection="1">
      <alignment vertical="center" wrapText="1"/>
      <protection/>
    </xf>
    <xf numFmtId="0" fontId="14" fillId="4" borderId="0" xfId="0" applyFont="1" applyFill="1" applyAlignment="1" applyProtection="1">
      <alignment horizontal="left" vertical="center"/>
      <protection/>
    </xf>
    <xf numFmtId="0" fontId="7" fillId="4" borderId="0" xfId="0" applyFont="1" applyFill="1" applyAlignment="1" applyProtection="1">
      <alignment vertical="center" wrapText="1"/>
      <protection/>
    </xf>
    <xf numFmtId="0" fontId="9" fillId="4" borderId="53" xfId="0" applyFont="1" applyFill="1" applyBorder="1" applyAlignment="1" applyProtection="1">
      <alignment horizontal="center" vertical="center" wrapText="1"/>
      <protection/>
    </xf>
    <xf numFmtId="0" fontId="9" fillId="4" borderId="54" xfId="0" applyFont="1" applyFill="1" applyBorder="1" applyAlignment="1" applyProtection="1">
      <alignment horizontal="center" vertical="center" wrapText="1"/>
      <protection/>
    </xf>
    <xf numFmtId="0" fontId="9" fillId="4" borderId="55" xfId="0" applyFont="1" applyFill="1" applyBorder="1" applyAlignment="1" applyProtection="1">
      <alignment horizontal="center" vertical="center" wrapText="1"/>
      <protection/>
    </xf>
    <xf numFmtId="0" fontId="4" fillId="4" borderId="0" xfId="0" applyFont="1" applyFill="1" applyAlignment="1" applyProtection="1">
      <alignment vertical="center" wrapText="1"/>
      <protection/>
    </xf>
    <xf numFmtId="0" fontId="5" fillId="4" borderId="0" xfId="0" applyFont="1" applyFill="1" applyAlignment="1" applyProtection="1">
      <alignment vertical="center" wrapText="1"/>
      <protection/>
    </xf>
    <xf numFmtId="178" fontId="7" fillId="4" borderId="34" xfId="0" applyNumberFormat="1" applyFont="1" applyFill="1" applyBorder="1" applyAlignment="1" applyProtection="1">
      <alignment vertical="center" wrapText="1"/>
      <protection/>
    </xf>
    <xf numFmtId="178" fontId="7" fillId="4" borderId="56" xfId="0" applyNumberFormat="1" applyFont="1" applyFill="1" applyBorder="1" applyAlignment="1" applyProtection="1">
      <alignment vertical="center" wrapText="1"/>
      <protection/>
    </xf>
    <xf numFmtId="178" fontId="7" fillId="4" borderId="32" xfId="0" applyNumberFormat="1" applyFont="1" applyFill="1" applyBorder="1" applyAlignment="1" applyProtection="1">
      <alignment vertical="center" wrapText="1"/>
      <protection/>
    </xf>
    <xf numFmtId="178" fontId="7" fillId="4" borderId="27" xfId="0" applyNumberFormat="1" applyFont="1" applyFill="1" applyBorder="1" applyAlignment="1" applyProtection="1">
      <alignment vertical="center" wrapText="1"/>
      <protection/>
    </xf>
    <xf numFmtId="178" fontId="10" fillId="30" borderId="16" xfId="0" applyNumberFormat="1" applyFont="1" applyFill="1" applyBorder="1" applyAlignment="1" applyProtection="1">
      <alignment vertical="center" wrapText="1"/>
      <protection locked="0"/>
    </xf>
    <xf numFmtId="178" fontId="10" fillId="30" borderId="33" xfId="0" applyNumberFormat="1" applyFont="1" applyFill="1" applyBorder="1" applyAlignment="1" applyProtection="1">
      <alignment vertical="center" wrapText="1"/>
      <protection locked="0"/>
    </xf>
    <xf numFmtId="178" fontId="10" fillId="30" borderId="20" xfId="0" applyNumberFormat="1" applyFont="1" applyFill="1" applyBorder="1" applyAlignment="1" applyProtection="1">
      <alignment vertical="center" wrapText="1"/>
      <protection locked="0"/>
    </xf>
    <xf numFmtId="178" fontId="10" fillId="30" borderId="30" xfId="0" applyNumberFormat="1" applyFont="1" applyFill="1" applyBorder="1" applyAlignment="1" applyProtection="1">
      <alignment vertical="center" wrapText="1"/>
      <protection locked="0"/>
    </xf>
    <xf numFmtId="178" fontId="10" fillId="30" borderId="21" xfId="0" applyNumberFormat="1" applyFont="1" applyFill="1" applyBorder="1" applyAlignment="1" applyProtection="1">
      <alignment vertical="center" wrapText="1"/>
      <protection locked="0"/>
    </xf>
    <xf numFmtId="178" fontId="10" fillId="30" borderId="67" xfId="0" applyNumberFormat="1" applyFont="1" applyFill="1" applyBorder="1" applyAlignment="1" applyProtection="1">
      <alignment vertical="center" wrapText="1"/>
      <protection locked="0"/>
    </xf>
    <xf numFmtId="178" fontId="10" fillId="30" borderId="22" xfId="0" applyNumberFormat="1" applyFont="1" applyFill="1" applyBorder="1" applyAlignment="1" applyProtection="1">
      <alignment vertical="center" wrapText="1"/>
      <protection locked="0"/>
    </xf>
    <xf numFmtId="178" fontId="10" fillId="30" borderId="31" xfId="0" applyNumberFormat="1" applyFont="1" applyFill="1" applyBorder="1" applyAlignment="1" applyProtection="1">
      <alignment vertical="center" wrapText="1"/>
      <protection locked="0"/>
    </xf>
    <xf numFmtId="0" fontId="7" fillId="4" borderId="69" xfId="0" applyFont="1" applyFill="1" applyBorder="1" applyAlignment="1" applyProtection="1">
      <alignment horizontal="center" vertical="center" wrapText="1"/>
      <protection/>
    </xf>
    <xf numFmtId="0" fontId="7" fillId="4" borderId="18" xfId="0" applyFont="1" applyFill="1" applyBorder="1" applyAlignment="1" applyProtection="1">
      <alignment horizontal="center" vertical="center" wrapText="1"/>
      <protection/>
    </xf>
    <xf numFmtId="0" fontId="7" fillId="4" borderId="74" xfId="0" applyFont="1" applyFill="1" applyBorder="1" applyAlignment="1" applyProtection="1">
      <alignment horizontal="center" vertical="center" wrapText="1"/>
      <protection/>
    </xf>
    <xf numFmtId="0" fontId="7" fillId="4" borderId="75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76" xfId="0" applyFont="1" applyFill="1" applyBorder="1" applyAlignment="1" applyProtection="1">
      <alignment horizontal="center" vertical="center" wrapText="1"/>
      <protection/>
    </xf>
    <xf numFmtId="0" fontId="7" fillId="4" borderId="77" xfId="0" applyFont="1" applyFill="1" applyBorder="1" applyAlignment="1" applyProtection="1">
      <alignment horizontal="center" vertical="center" wrapText="1"/>
      <protection/>
    </xf>
    <xf numFmtId="0" fontId="7" fillId="4" borderId="78" xfId="0" applyFont="1" applyFill="1" applyBorder="1" applyAlignment="1" applyProtection="1">
      <alignment horizontal="center" vertical="center" wrapText="1"/>
      <protection/>
    </xf>
    <xf numFmtId="0" fontId="7" fillId="4" borderId="79" xfId="0" applyFont="1" applyFill="1" applyBorder="1" applyAlignment="1" applyProtection="1">
      <alignment horizontal="center" vertical="center" wrapText="1"/>
      <protection/>
    </xf>
    <xf numFmtId="0" fontId="7" fillId="4" borderId="80" xfId="0" applyFont="1" applyFill="1" applyBorder="1" applyAlignment="1" applyProtection="1">
      <alignment horizontal="center" vertical="center" wrapText="1"/>
      <protection/>
    </xf>
    <xf numFmtId="0" fontId="6" fillId="4" borderId="72" xfId="0" applyFont="1" applyFill="1" applyBorder="1" applyAlignment="1" applyProtection="1">
      <alignment horizontal="center" vertical="center" wrapText="1"/>
      <protection/>
    </xf>
    <xf numFmtId="0" fontId="6" fillId="4" borderId="8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/>
    </xf>
    <xf numFmtId="0" fontId="6" fillId="4" borderId="0" xfId="0" applyFont="1" applyFill="1" applyAlignment="1" applyProtection="1">
      <alignment vertical="center" wrapText="1"/>
      <protection/>
    </xf>
    <xf numFmtId="0" fontId="12" fillId="4" borderId="0" xfId="0" applyFont="1" applyFill="1" applyAlignment="1" applyProtection="1">
      <alignment horizontal="center" vertical="center" wrapText="1"/>
      <protection/>
    </xf>
    <xf numFmtId="0" fontId="7" fillId="4" borderId="72" xfId="0" applyFont="1" applyFill="1" applyBorder="1" applyAlignment="1" applyProtection="1">
      <alignment horizontal="center" vertical="center" wrapText="1"/>
      <protection/>
    </xf>
    <xf numFmtId="0" fontId="7" fillId="4" borderId="81" xfId="0" applyFont="1" applyFill="1" applyBorder="1" applyAlignment="1" applyProtection="1">
      <alignment horizontal="center" vertical="center" wrapText="1"/>
      <protection/>
    </xf>
    <xf numFmtId="0" fontId="7" fillId="4" borderId="82" xfId="0" applyFont="1" applyFill="1" applyBorder="1" applyAlignment="1" applyProtection="1">
      <alignment horizontal="center" vertical="center" wrapText="1"/>
      <protection/>
    </xf>
    <xf numFmtId="0" fontId="7" fillId="4" borderId="83" xfId="0" applyFont="1" applyFill="1" applyBorder="1" applyAlignment="1" applyProtection="1">
      <alignment horizontal="center" vertical="center" wrapText="1"/>
      <protection/>
    </xf>
    <xf numFmtId="0" fontId="7" fillId="0" borderId="84" xfId="0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 applyProtection="1">
      <alignment horizontal="left" vertical="center" wrapText="1"/>
      <protection/>
    </xf>
    <xf numFmtId="0" fontId="7" fillId="0" borderId="85" xfId="0" applyFont="1" applyBorder="1" applyAlignment="1" applyProtection="1">
      <alignment horizontal="left" vertical="center" wrapText="1"/>
      <protection/>
    </xf>
    <xf numFmtId="0" fontId="7" fillId="4" borderId="22" xfId="0" applyFont="1" applyFill="1" applyBorder="1" applyAlignment="1" applyProtection="1">
      <alignment horizontal="left" vertical="center" wrapText="1"/>
      <protection/>
    </xf>
    <xf numFmtId="0" fontId="7" fillId="4" borderId="71" xfId="0" applyFont="1" applyFill="1" applyBorder="1" applyAlignment="1" applyProtection="1">
      <alignment horizontal="left" vertical="center" wrapText="1"/>
      <protection/>
    </xf>
    <xf numFmtId="0" fontId="7" fillId="30" borderId="82" xfId="0" applyFont="1" applyFill="1" applyBorder="1" applyAlignment="1" applyProtection="1">
      <alignment horizontal="center" vertical="center" wrapText="1"/>
      <protection/>
    </xf>
    <xf numFmtId="0" fontId="7" fillId="30" borderId="83" xfId="0" applyFont="1" applyFill="1" applyBorder="1" applyAlignment="1" applyProtection="1">
      <alignment horizontal="center" vertical="center" wrapText="1"/>
      <protection/>
    </xf>
    <xf numFmtId="0" fontId="7" fillId="30" borderId="42" xfId="0" applyFont="1" applyFill="1" applyBorder="1" applyAlignment="1" applyProtection="1">
      <alignment horizontal="left" vertical="center" wrapText="1"/>
      <protection/>
    </xf>
    <xf numFmtId="0" fontId="7" fillId="30" borderId="86" xfId="0" applyFont="1" applyFill="1" applyBorder="1" applyAlignment="1" applyProtection="1">
      <alignment horizontal="left" vertical="center" wrapText="1"/>
      <protection/>
    </xf>
    <xf numFmtId="0" fontId="7" fillId="30" borderId="87" xfId="0" applyFont="1" applyFill="1" applyBorder="1" applyAlignment="1" applyProtection="1">
      <alignment horizontal="left" vertical="center" wrapText="1"/>
      <protection/>
    </xf>
    <xf numFmtId="0" fontId="7" fillId="30" borderId="88" xfId="0" applyFont="1" applyFill="1" applyBorder="1" applyAlignment="1" applyProtection="1">
      <alignment horizontal="left" vertical="center" wrapText="1"/>
      <protection/>
    </xf>
    <xf numFmtId="0" fontId="7" fillId="4" borderId="89" xfId="0" applyFont="1" applyFill="1" applyBorder="1" applyAlignment="1" applyProtection="1">
      <alignment vertical="center" wrapText="1"/>
      <protection/>
    </xf>
    <xf numFmtId="0" fontId="7" fillId="4" borderId="90" xfId="0" applyFont="1" applyFill="1" applyBorder="1" applyAlignment="1" applyProtection="1">
      <alignment vertical="center" wrapText="1"/>
      <protection/>
    </xf>
    <xf numFmtId="0" fontId="7" fillId="4" borderId="91" xfId="0" applyFont="1" applyFill="1" applyBorder="1" applyAlignment="1" applyProtection="1">
      <alignment vertical="center" wrapText="1"/>
      <protection/>
    </xf>
    <xf numFmtId="0" fontId="7" fillId="4" borderId="75" xfId="0" applyFont="1" applyFill="1" applyBorder="1" applyAlignment="1" applyProtection="1">
      <alignment horizontal="left" vertical="center" wrapText="1"/>
      <protection/>
    </xf>
    <xf numFmtId="0" fontId="7" fillId="4" borderId="35" xfId="0" applyFont="1" applyFill="1" applyBorder="1" applyAlignment="1" applyProtection="1">
      <alignment horizontal="left" vertical="center" wrapText="1"/>
      <protection/>
    </xf>
    <xf numFmtId="0" fontId="7" fillId="4" borderId="76" xfId="0" applyFont="1" applyFill="1" applyBorder="1" applyAlignment="1" applyProtection="1">
      <alignment horizontal="left" vertical="center" wrapText="1"/>
      <protection/>
    </xf>
    <xf numFmtId="0" fontId="7" fillId="0" borderId="75" xfId="0" applyFont="1" applyBorder="1" applyAlignment="1" applyProtection="1">
      <alignment vertical="center" wrapText="1"/>
      <protection/>
    </xf>
    <xf numFmtId="0" fontId="7" fillId="0" borderId="35" xfId="0" applyFont="1" applyBorder="1" applyAlignment="1" applyProtection="1">
      <alignment vertical="center" wrapText="1"/>
      <protection/>
    </xf>
    <xf numFmtId="0" fontId="7" fillId="0" borderId="76" xfId="0" applyFont="1" applyBorder="1" applyAlignment="1" applyProtection="1">
      <alignment vertical="center" wrapText="1"/>
      <protection/>
    </xf>
    <xf numFmtId="0" fontId="7" fillId="4" borderId="92" xfId="0" applyFont="1" applyFill="1" applyBorder="1" applyAlignment="1" applyProtection="1">
      <alignment vertical="center"/>
      <protection/>
    </xf>
    <xf numFmtId="0" fontId="7" fillId="4" borderId="83" xfId="0" applyFont="1" applyFill="1" applyBorder="1" applyAlignment="1" applyProtection="1">
      <alignment vertical="center"/>
      <protection/>
    </xf>
    <xf numFmtId="0" fontId="7" fillId="4" borderId="56" xfId="0" applyFont="1" applyFill="1" applyBorder="1" applyAlignment="1" applyProtection="1">
      <alignment horizontal="left" vertical="center" wrapText="1"/>
      <protection/>
    </xf>
    <xf numFmtId="0" fontId="7" fillId="4" borderId="87" xfId="0" applyFont="1" applyFill="1" applyBorder="1" applyAlignment="1" applyProtection="1">
      <alignment horizontal="left" vertical="center" wrapText="1"/>
      <protection/>
    </xf>
    <xf numFmtId="0" fontId="7" fillId="4" borderId="75" xfId="0" applyFont="1" applyFill="1" applyBorder="1" applyAlignment="1" applyProtection="1">
      <alignment vertical="center" wrapText="1"/>
      <protection/>
    </xf>
    <xf numFmtId="0" fontId="7" fillId="4" borderId="35" xfId="0" applyFont="1" applyFill="1" applyBorder="1" applyAlignment="1" applyProtection="1">
      <alignment vertical="center" wrapText="1"/>
      <protection/>
    </xf>
    <xf numFmtId="0" fontId="7" fillId="4" borderId="76" xfId="0" applyFont="1" applyFill="1" applyBorder="1" applyAlignment="1" applyProtection="1">
      <alignment vertical="center" wrapText="1"/>
      <protection/>
    </xf>
    <xf numFmtId="0" fontId="7" fillId="4" borderId="93" xfId="0" applyFont="1" applyFill="1" applyBorder="1" applyAlignment="1" applyProtection="1">
      <alignment horizontal="left" vertical="center" wrapText="1"/>
      <protection/>
    </xf>
    <xf numFmtId="0" fontId="7" fillId="4" borderId="73" xfId="0" applyFont="1" applyFill="1" applyBorder="1" applyAlignment="1" applyProtection="1">
      <alignment horizontal="left" vertical="center" wrapText="1"/>
      <protection/>
    </xf>
    <xf numFmtId="0" fontId="7" fillId="4" borderId="94" xfId="0" applyFont="1" applyFill="1" applyBorder="1" applyAlignment="1" applyProtection="1">
      <alignment horizontal="left" vertical="center" wrapText="1"/>
      <protection/>
    </xf>
    <xf numFmtId="0" fontId="7" fillId="30" borderId="92" xfId="0" applyFont="1" applyFill="1" applyBorder="1" applyAlignment="1" applyProtection="1">
      <alignment horizontal="center" vertical="center" wrapText="1"/>
      <protection/>
    </xf>
    <xf numFmtId="0" fontId="7" fillId="30" borderId="56" xfId="0" applyFont="1" applyFill="1" applyBorder="1" applyAlignment="1" applyProtection="1">
      <alignment horizontal="left" vertical="center" wrapText="1"/>
      <protection/>
    </xf>
    <xf numFmtId="0" fontId="7" fillId="30" borderId="92" xfId="0" applyFont="1" applyFill="1" applyBorder="1" applyAlignment="1" applyProtection="1">
      <alignment vertical="center"/>
      <protection/>
    </xf>
    <xf numFmtId="0" fontId="7" fillId="30" borderId="8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93" xfId="0" applyFont="1" applyBorder="1" applyAlignment="1" applyProtection="1">
      <alignment horizontal="left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/>
      <protection/>
    </xf>
    <xf numFmtId="0" fontId="21" fillId="0" borderId="35" xfId="0" applyFont="1" applyFill="1" applyBorder="1" applyAlignment="1" applyProtection="1">
      <alignment horizontal="left" vertical="center" wrapText="1"/>
      <protection/>
    </xf>
    <xf numFmtId="0" fontId="21" fillId="0" borderId="33" xfId="0" applyFont="1" applyFill="1" applyBorder="1" applyAlignment="1" applyProtection="1">
      <alignment horizontal="left" vertical="center" wrapText="1"/>
      <protection/>
    </xf>
    <xf numFmtId="0" fontId="7" fillId="4" borderId="95" xfId="0" applyFont="1" applyFill="1" applyBorder="1" applyAlignment="1" applyProtection="1">
      <alignment horizontal="left" vertical="center" shrinkToFit="1"/>
      <protection/>
    </xf>
    <xf numFmtId="0" fontId="7" fillId="4" borderId="81" xfId="0" applyFont="1" applyFill="1" applyBorder="1" applyAlignment="1" applyProtection="1">
      <alignment horizontal="left" vertical="center" shrinkToFit="1"/>
      <protection/>
    </xf>
    <xf numFmtId="0" fontId="7" fillId="4" borderId="88" xfId="0" applyFont="1" applyFill="1" applyBorder="1" applyAlignment="1" applyProtection="1">
      <alignment horizontal="left" vertical="center" wrapText="1"/>
      <protection/>
    </xf>
    <xf numFmtId="0" fontId="7" fillId="4" borderId="96" xfId="0" applyFont="1" applyFill="1" applyBorder="1" applyAlignment="1" applyProtection="1">
      <alignment vertical="center" wrapText="1"/>
      <protection/>
    </xf>
    <xf numFmtId="0" fontId="7" fillId="4" borderId="0" xfId="0" applyFont="1" applyFill="1" applyBorder="1" applyAlignment="1" applyProtection="1">
      <alignment vertical="center" wrapText="1"/>
      <protection/>
    </xf>
    <xf numFmtId="0" fontId="7" fillId="4" borderId="97" xfId="0" applyFont="1" applyFill="1" applyBorder="1" applyAlignment="1" applyProtection="1">
      <alignment vertical="center" wrapText="1"/>
      <protection/>
    </xf>
    <xf numFmtId="0" fontId="9" fillId="0" borderId="58" xfId="0" applyFont="1" applyBorder="1" applyAlignment="1" applyProtection="1">
      <alignment horizontal="left" vertical="center" wrapText="1"/>
      <protection locked="0"/>
    </xf>
    <xf numFmtId="0" fontId="6" fillId="0" borderId="35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9" fillId="0" borderId="98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6" fillId="0" borderId="29" xfId="0" applyFont="1" applyBorder="1" applyAlignment="1" applyProtection="1">
      <alignment vertical="center" wrapText="1"/>
      <protection locked="0"/>
    </xf>
    <xf numFmtId="0" fontId="7" fillId="4" borderId="99" xfId="0" applyFont="1" applyFill="1" applyBorder="1" applyAlignment="1" applyProtection="1">
      <alignment horizontal="center" vertical="center" wrapText="1"/>
      <protection/>
    </xf>
    <xf numFmtId="0" fontId="7" fillId="4" borderId="85" xfId="0" applyFont="1" applyFill="1" applyBorder="1" applyAlignment="1" applyProtection="1">
      <alignment horizontal="center" vertical="center" wrapText="1"/>
      <protection/>
    </xf>
    <xf numFmtId="0" fontId="9" fillId="0" borderId="100" xfId="0" applyFont="1" applyBorder="1" applyAlignment="1" applyProtection="1">
      <alignment horizontal="center" vertical="center" wrapText="1"/>
      <protection/>
    </xf>
    <xf numFmtId="0" fontId="6" fillId="0" borderId="101" xfId="0" applyFont="1" applyBorder="1" applyAlignment="1" applyProtection="1">
      <alignment vertical="center" wrapText="1"/>
      <protection/>
    </xf>
    <xf numFmtId="0" fontId="0" fillId="0" borderId="101" xfId="0" applyBorder="1" applyAlignment="1" applyProtection="1">
      <alignment vertical="center" wrapText="1"/>
      <protection/>
    </xf>
    <xf numFmtId="0" fontId="0" fillId="0" borderId="102" xfId="0" applyBorder="1" applyAlignment="1" applyProtection="1">
      <alignment vertical="center" wrapText="1"/>
      <protection/>
    </xf>
    <xf numFmtId="0" fontId="9" fillId="0" borderId="22" xfId="0" applyFont="1" applyBorder="1" applyAlignment="1" applyProtection="1">
      <alignment vertical="center" wrapText="1"/>
      <protection/>
    </xf>
    <xf numFmtId="0" fontId="9" fillId="0" borderId="47" xfId="0" applyFont="1" applyBorder="1" applyAlignment="1" applyProtection="1">
      <alignment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0" fontId="7" fillId="4" borderId="103" xfId="0" applyFont="1" applyFill="1" applyBorder="1" applyAlignment="1" applyProtection="1">
      <alignment horizontal="center" vertical="center" wrapText="1"/>
      <protection/>
    </xf>
    <xf numFmtId="0" fontId="7" fillId="4" borderId="104" xfId="0" applyFont="1" applyFill="1" applyBorder="1" applyAlignment="1" applyProtection="1">
      <alignment horizontal="center" vertical="center" wrapText="1"/>
      <protection/>
    </xf>
    <xf numFmtId="0" fontId="7" fillId="4" borderId="46" xfId="0" applyFont="1" applyFill="1" applyBorder="1" applyAlignment="1" applyProtection="1">
      <alignment horizontal="center" vertical="center" shrinkToFit="1"/>
      <protection/>
    </xf>
    <xf numFmtId="0" fontId="7" fillId="4" borderId="76" xfId="0" applyFont="1" applyFill="1" applyBorder="1" applyAlignment="1" applyProtection="1">
      <alignment horizontal="center" vertical="center" shrinkToFit="1"/>
      <protection/>
    </xf>
    <xf numFmtId="0" fontId="7" fillId="30" borderId="46" xfId="0" applyFont="1" applyFill="1" applyBorder="1" applyAlignment="1" applyProtection="1">
      <alignment horizontal="left" vertical="center" wrapText="1"/>
      <protection/>
    </xf>
    <xf numFmtId="0" fontId="7" fillId="30" borderId="35" xfId="0" applyFont="1" applyFill="1" applyBorder="1" applyAlignment="1" applyProtection="1">
      <alignment horizontal="left" vertical="center" wrapText="1"/>
      <protection/>
    </xf>
    <xf numFmtId="0" fontId="7" fillId="30" borderId="47" xfId="0" applyFont="1" applyFill="1" applyBorder="1" applyAlignment="1" applyProtection="1">
      <alignment horizontal="left" vertical="center" wrapText="1"/>
      <protection/>
    </xf>
    <xf numFmtId="0" fontId="7" fillId="30" borderId="73" xfId="0" applyFont="1" applyFill="1" applyBorder="1" applyAlignment="1" applyProtection="1">
      <alignment horizontal="left" vertical="center" wrapText="1"/>
      <protection/>
    </xf>
    <xf numFmtId="0" fontId="9" fillId="0" borderId="26" xfId="0" applyFont="1" applyBorder="1" applyAlignment="1" applyProtection="1">
      <alignment vertical="center" wrapText="1"/>
      <protection/>
    </xf>
    <xf numFmtId="0" fontId="9" fillId="0" borderId="105" xfId="0" applyFont="1" applyBorder="1" applyAlignment="1" applyProtection="1">
      <alignment vertical="center" wrapText="1"/>
      <protection/>
    </xf>
    <xf numFmtId="0" fontId="7" fillId="4" borderId="50" xfId="0" applyFont="1" applyFill="1" applyBorder="1" applyAlignment="1" applyProtection="1">
      <alignment vertical="center" wrapText="1"/>
      <protection/>
    </xf>
    <xf numFmtId="0" fontId="6" fillId="4" borderId="0" xfId="0" applyFont="1" applyFill="1" applyBorder="1" applyAlignment="1" applyProtection="1">
      <alignment vertical="center" wrapText="1"/>
      <protection/>
    </xf>
    <xf numFmtId="0" fontId="6" fillId="4" borderId="97" xfId="0" applyFont="1" applyFill="1" applyBorder="1" applyAlignment="1" applyProtection="1">
      <alignment vertical="center" wrapText="1"/>
      <protection/>
    </xf>
    <xf numFmtId="0" fontId="7" fillId="4" borderId="95" xfId="0" applyFont="1" applyFill="1" applyBorder="1" applyAlignment="1" applyProtection="1">
      <alignment horizontal="center" vertical="center" wrapText="1"/>
      <protection/>
    </xf>
    <xf numFmtId="0" fontId="10" fillId="0" borderId="6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74" xfId="0" applyFont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4" borderId="46" xfId="0" applyFont="1" applyFill="1" applyBorder="1" applyAlignment="1" applyProtection="1">
      <alignment horizontal="center" vertical="center" wrapText="1"/>
      <protection/>
    </xf>
    <xf numFmtId="0" fontId="6" fillId="4" borderId="35" xfId="0" applyFont="1" applyFill="1" applyBorder="1" applyAlignment="1" applyProtection="1">
      <alignment horizontal="center" vertical="center" wrapText="1"/>
      <protection/>
    </xf>
    <xf numFmtId="0" fontId="6" fillId="4" borderId="76" xfId="0" applyFont="1" applyFill="1" applyBorder="1" applyAlignment="1" applyProtection="1">
      <alignment horizontal="center" vertical="center" wrapText="1"/>
      <protection/>
    </xf>
    <xf numFmtId="0" fontId="7" fillId="4" borderId="92" xfId="0" applyFont="1" applyFill="1" applyBorder="1" applyAlignment="1" applyProtection="1">
      <alignment horizontal="center" vertical="center" wrapText="1"/>
      <protection/>
    </xf>
    <xf numFmtId="0" fontId="7" fillId="4" borderId="106" xfId="0" applyFont="1" applyFill="1" applyBorder="1" applyAlignment="1" applyProtection="1">
      <alignment horizontal="center" vertical="center" wrapText="1"/>
      <protection/>
    </xf>
    <xf numFmtId="0" fontId="7" fillId="4" borderId="47" xfId="0" applyFont="1" applyFill="1" applyBorder="1" applyAlignment="1" applyProtection="1">
      <alignment horizontal="center" vertical="center" wrapText="1"/>
      <protection/>
    </xf>
    <xf numFmtId="0" fontId="7" fillId="4" borderId="94" xfId="0" applyFont="1" applyFill="1" applyBorder="1" applyAlignment="1" applyProtection="1">
      <alignment horizontal="center" vertical="center" wrapText="1"/>
      <protection/>
    </xf>
    <xf numFmtId="0" fontId="7" fillId="4" borderId="107" xfId="0" applyFont="1" applyFill="1" applyBorder="1" applyAlignment="1" applyProtection="1">
      <alignment horizontal="center" vertical="center" wrapText="1"/>
      <protection/>
    </xf>
    <xf numFmtId="0" fontId="6" fillId="4" borderId="78" xfId="0" applyFont="1" applyFill="1" applyBorder="1" applyAlignment="1" applyProtection="1">
      <alignment horizontal="center" vertical="center" wrapText="1"/>
      <protection/>
    </xf>
    <xf numFmtId="0" fontId="6" fillId="4" borderId="79" xfId="0" applyFont="1" applyFill="1" applyBorder="1" applyAlignment="1" applyProtection="1">
      <alignment horizontal="center" vertical="center" wrapText="1"/>
      <protection/>
    </xf>
    <xf numFmtId="0" fontId="7" fillId="4" borderId="95" xfId="0" applyFont="1" applyFill="1" applyBorder="1" applyAlignment="1" applyProtection="1">
      <alignment horizontal="left" vertical="center" wrapText="1"/>
      <protection/>
    </xf>
    <xf numFmtId="0" fontId="7" fillId="4" borderId="72" xfId="0" applyFont="1" applyFill="1" applyBorder="1" applyAlignment="1" applyProtection="1">
      <alignment horizontal="left" vertical="center" wrapText="1"/>
      <protection/>
    </xf>
    <xf numFmtId="0" fontId="7" fillId="4" borderId="81" xfId="0" applyFont="1" applyFill="1" applyBorder="1" applyAlignment="1" applyProtection="1">
      <alignment horizontal="left" vertical="center" wrapText="1"/>
      <protection/>
    </xf>
    <xf numFmtId="0" fontId="10" fillId="0" borderId="69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0" fillId="0" borderId="74" xfId="0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/>
    </xf>
    <xf numFmtId="0" fontId="7" fillId="4" borderId="47" xfId="0" applyFont="1" applyFill="1" applyBorder="1" applyAlignment="1" applyProtection="1">
      <alignment horizontal="left" vertical="center" wrapText="1"/>
      <protection/>
    </xf>
    <xf numFmtId="0" fontId="7" fillId="4" borderId="99" xfId="0" applyFont="1" applyFill="1" applyBorder="1" applyAlignment="1" applyProtection="1">
      <alignment horizontal="right" vertical="center" wrapText="1"/>
      <protection/>
    </xf>
    <xf numFmtId="0" fontId="6" fillId="4" borderId="57" xfId="0" applyFont="1" applyFill="1" applyBorder="1" applyAlignment="1" applyProtection="1">
      <alignment horizontal="right" vertical="center" wrapText="1"/>
      <protection/>
    </xf>
    <xf numFmtId="0" fontId="6" fillId="4" borderId="85" xfId="0" applyFont="1" applyFill="1" applyBorder="1" applyAlignment="1" applyProtection="1">
      <alignment horizontal="right" vertical="center" wrapText="1"/>
      <protection/>
    </xf>
    <xf numFmtId="0" fontId="7" fillId="4" borderId="47" xfId="0" applyFont="1" applyFill="1" applyBorder="1" applyAlignment="1" applyProtection="1">
      <alignment horizontal="right" vertical="center" wrapText="1"/>
      <protection/>
    </xf>
    <xf numFmtId="0" fontId="7" fillId="4" borderId="73" xfId="0" applyFont="1" applyFill="1" applyBorder="1" applyAlignment="1" applyProtection="1">
      <alignment horizontal="right" vertical="center" wrapText="1"/>
      <protection/>
    </xf>
    <xf numFmtId="0" fontId="7" fillId="4" borderId="94" xfId="0" applyFont="1" applyFill="1" applyBorder="1" applyAlignment="1" applyProtection="1">
      <alignment horizontal="right" vertical="center" wrapText="1"/>
      <protection/>
    </xf>
    <xf numFmtId="0" fontId="7" fillId="4" borderId="38" xfId="0" applyFont="1" applyFill="1" applyBorder="1" applyAlignment="1" applyProtection="1">
      <alignment horizontal="center" vertical="center" wrapText="1"/>
      <protection/>
    </xf>
    <xf numFmtId="0" fontId="7" fillId="4" borderId="105" xfId="0" applyFont="1" applyFill="1" applyBorder="1" applyAlignment="1" applyProtection="1">
      <alignment vertical="center" wrapText="1"/>
      <protection/>
    </xf>
    <xf numFmtId="0" fontId="6" fillId="4" borderId="17" xfId="0" applyFont="1" applyFill="1" applyBorder="1" applyAlignment="1" applyProtection="1">
      <alignment vertical="center" wrapText="1"/>
      <protection/>
    </xf>
    <xf numFmtId="0" fontId="6" fillId="4" borderId="108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7" fillId="4" borderId="6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74" xfId="0" applyFont="1" applyFill="1" applyBorder="1" applyAlignment="1">
      <alignment horizontal="center" vertical="center" wrapText="1"/>
    </xf>
    <xf numFmtId="0" fontId="7" fillId="0" borderId="93" xfId="0" applyFont="1" applyBorder="1" applyAlignment="1">
      <alignment horizontal="left" vertical="center" wrapText="1"/>
    </xf>
    <xf numFmtId="0" fontId="7" fillId="0" borderId="73" xfId="0" applyFont="1" applyBorder="1" applyAlignment="1">
      <alignment horizontal="left" vertical="center" wrapText="1"/>
    </xf>
    <xf numFmtId="0" fontId="7" fillId="0" borderId="94" xfId="0" applyFont="1" applyBorder="1" applyAlignment="1">
      <alignment horizontal="left" vertical="center" wrapText="1"/>
    </xf>
    <xf numFmtId="0" fontId="7" fillId="4" borderId="96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97" xfId="0" applyFont="1" applyFill="1" applyBorder="1" applyAlignment="1">
      <alignment vertical="center" wrapText="1"/>
    </xf>
    <xf numFmtId="0" fontId="7" fillId="0" borderId="75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76" xfId="0" applyFont="1" applyBorder="1" applyAlignment="1">
      <alignment vertical="center" wrapText="1"/>
    </xf>
    <xf numFmtId="0" fontId="7" fillId="4" borderId="80" xfId="0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76" xfId="0" applyFont="1" applyFill="1" applyBorder="1" applyAlignment="1">
      <alignment horizontal="center" vertical="center" wrapText="1"/>
    </xf>
    <xf numFmtId="0" fontId="7" fillId="4" borderId="75" xfId="0" applyFont="1" applyFill="1" applyBorder="1" applyAlignment="1">
      <alignment horizontal="left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7" fillId="4" borderId="76" xfId="0" applyFont="1" applyFill="1" applyBorder="1" applyAlignment="1">
      <alignment horizontal="left" vertical="center" wrapText="1"/>
    </xf>
    <xf numFmtId="0" fontId="7" fillId="4" borderId="77" xfId="0" applyFont="1" applyFill="1" applyBorder="1" applyAlignment="1">
      <alignment horizontal="center" vertical="center" wrapText="1"/>
    </xf>
    <xf numFmtId="0" fontId="7" fillId="4" borderId="78" xfId="0" applyFont="1" applyFill="1" applyBorder="1" applyAlignment="1">
      <alignment horizontal="center" vertical="center" wrapText="1"/>
    </xf>
    <xf numFmtId="0" fontId="7" fillId="4" borderId="79" xfId="0" applyFont="1" applyFill="1" applyBorder="1" applyAlignment="1">
      <alignment horizontal="center" vertical="center" wrapText="1"/>
    </xf>
    <xf numFmtId="182" fontId="7" fillId="30" borderId="109" xfId="0" applyNumberFormat="1" applyFont="1" applyFill="1" applyBorder="1" applyAlignment="1">
      <alignment horizontal="center" vertical="center" wrapText="1"/>
    </xf>
    <xf numFmtId="182" fontId="6" fillId="0" borderId="72" xfId="0" applyNumberFormat="1" applyFont="1" applyBorder="1" applyAlignment="1">
      <alignment horizontal="center" vertical="center" wrapText="1"/>
    </xf>
    <xf numFmtId="182" fontId="6" fillId="0" borderId="41" xfId="0" applyNumberFormat="1" applyFont="1" applyBorder="1" applyAlignment="1">
      <alignment horizontal="center" vertical="center" wrapText="1"/>
    </xf>
    <xf numFmtId="182" fontId="7" fillId="30" borderId="95" xfId="0" applyNumberFormat="1" applyFont="1" applyFill="1" applyBorder="1" applyAlignment="1">
      <alignment horizontal="center" vertical="center" wrapText="1"/>
    </xf>
    <xf numFmtId="182" fontId="7" fillId="30" borderId="28" xfId="0" applyNumberFormat="1" applyFont="1" applyFill="1" applyBorder="1" applyAlignment="1">
      <alignment horizontal="center" vertical="center" wrapText="1"/>
    </xf>
    <xf numFmtId="0" fontId="7" fillId="30" borderId="14" xfId="0" applyFont="1" applyFill="1" applyBorder="1" applyAlignment="1">
      <alignment horizontal="left" vertical="center" wrapText="1"/>
    </xf>
    <xf numFmtId="0" fontId="7" fillId="30" borderId="110" xfId="0" applyFont="1" applyFill="1" applyBorder="1" applyAlignment="1">
      <alignment horizontal="left" vertical="center" wrapText="1"/>
    </xf>
    <xf numFmtId="182" fontId="7" fillId="30" borderId="58" xfId="0" applyNumberFormat="1" applyFont="1" applyFill="1" applyBorder="1" applyAlignment="1">
      <alignment horizontal="center" vertical="center" wrapText="1"/>
    </xf>
    <xf numFmtId="182" fontId="7" fillId="30" borderId="35" xfId="0" applyNumberFormat="1" applyFont="1" applyFill="1" applyBorder="1" applyAlignment="1">
      <alignment horizontal="center" vertical="center" wrapText="1"/>
    </xf>
    <xf numFmtId="182" fontId="7" fillId="30" borderId="33" xfId="0" applyNumberFormat="1" applyFont="1" applyFill="1" applyBorder="1" applyAlignment="1">
      <alignment horizontal="center" vertical="center" wrapText="1"/>
    </xf>
    <xf numFmtId="182" fontId="7" fillId="30" borderId="46" xfId="0" applyNumberFormat="1" applyFont="1" applyFill="1" applyBorder="1" applyAlignment="1">
      <alignment horizontal="center" vertical="center" wrapText="1"/>
    </xf>
    <xf numFmtId="182" fontId="6" fillId="0" borderId="4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0" borderId="67" xfId="0" applyFont="1" applyFill="1" applyBorder="1" applyAlignment="1">
      <alignment horizontal="left" vertical="center" wrapText="1"/>
    </xf>
    <xf numFmtId="0" fontId="7" fillId="30" borderId="71" xfId="0" applyFont="1" applyFill="1" applyBorder="1" applyAlignment="1">
      <alignment horizontal="left" vertical="center" wrapText="1"/>
    </xf>
    <xf numFmtId="0" fontId="7" fillId="30" borderId="95" xfId="0" applyFont="1" applyFill="1" applyBorder="1" applyAlignment="1">
      <alignment horizontal="left" vertical="center" wrapText="1"/>
    </xf>
    <xf numFmtId="0" fontId="6" fillId="30" borderId="81" xfId="0" applyFont="1" applyFill="1" applyBorder="1" applyAlignment="1">
      <alignment horizontal="left" vertical="center" wrapText="1"/>
    </xf>
    <xf numFmtId="182" fontId="7" fillId="30" borderId="72" xfId="0" applyNumberFormat="1" applyFont="1" applyFill="1" applyBorder="1" applyAlignment="1">
      <alignment horizontal="center" vertical="center" wrapText="1"/>
    </xf>
    <xf numFmtId="0" fontId="7" fillId="30" borderId="105" xfId="0" applyFont="1" applyFill="1" applyBorder="1" applyAlignment="1">
      <alignment horizontal="left" vertical="center" wrapText="1"/>
    </xf>
    <xf numFmtId="0" fontId="5" fillId="4" borderId="80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9" fillId="4" borderId="111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12" xfId="0" applyFont="1" applyFill="1" applyBorder="1" applyAlignment="1">
      <alignment horizontal="center" vertical="center" wrapText="1"/>
    </xf>
    <xf numFmtId="182" fontId="6" fillId="0" borderId="35" xfId="0" applyNumberFormat="1" applyFont="1" applyBorder="1" applyAlignment="1">
      <alignment horizontal="center" vertical="center" wrapText="1"/>
    </xf>
    <xf numFmtId="0" fontId="7" fillId="4" borderId="89" xfId="0" applyFont="1" applyFill="1" applyBorder="1" applyAlignment="1">
      <alignment vertical="center" wrapText="1"/>
    </xf>
    <xf numFmtId="0" fontId="7" fillId="4" borderId="90" xfId="0" applyFont="1" applyFill="1" applyBorder="1" applyAlignment="1">
      <alignment vertical="center" wrapText="1"/>
    </xf>
    <xf numFmtId="0" fontId="7" fillId="4" borderId="91" xfId="0" applyFont="1" applyFill="1" applyBorder="1" applyAlignment="1">
      <alignment vertical="center" wrapText="1"/>
    </xf>
    <xf numFmtId="0" fontId="5" fillId="4" borderId="93" xfId="0" applyFont="1" applyFill="1" applyBorder="1" applyAlignment="1">
      <alignment horizontal="center" vertical="center" wrapText="1"/>
    </xf>
    <xf numFmtId="0" fontId="5" fillId="4" borderId="73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7" fillId="30" borderId="82" xfId="0" applyFont="1" applyFill="1" applyBorder="1" applyAlignment="1">
      <alignment horizontal="center" vertical="center" wrapText="1"/>
    </xf>
    <xf numFmtId="0" fontId="6" fillId="0" borderId="92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0" fontId="6" fillId="30" borderId="72" xfId="0" applyFont="1" applyFill="1" applyBorder="1" applyAlignment="1">
      <alignment horizontal="left" vertical="center" wrapText="1"/>
    </xf>
    <xf numFmtId="0" fontId="7" fillId="4" borderId="75" xfId="0" applyFont="1" applyFill="1" applyBorder="1" applyAlignment="1">
      <alignment vertical="center" wrapText="1"/>
    </xf>
    <xf numFmtId="0" fontId="7" fillId="4" borderId="35" xfId="0" applyFont="1" applyFill="1" applyBorder="1" applyAlignment="1">
      <alignment vertical="center" wrapText="1"/>
    </xf>
    <xf numFmtId="0" fontId="7" fillId="4" borderId="76" xfId="0" applyFont="1" applyFill="1" applyBorder="1" applyAlignment="1">
      <alignment vertical="center" wrapText="1"/>
    </xf>
    <xf numFmtId="0" fontId="7" fillId="4" borderId="26" xfId="0" applyFont="1" applyFill="1" applyBorder="1" applyAlignment="1">
      <alignment horizontal="left" vertical="center" wrapText="1"/>
    </xf>
    <xf numFmtId="0" fontId="7" fillId="4" borderId="110" xfId="0" applyFont="1" applyFill="1" applyBorder="1" applyAlignment="1">
      <alignment horizontal="left" vertical="center" wrapText="1"/>
    </xf>
    <xf numFmtId="0" fontId="7" fillId="4" borderId="93" xfId="0" applyFont="1" applyFill="1" applyBorder="1" applyAlignment="1">
      <alignment horizontal="left" vertical="center" wrapText="1"/>
    </xf>
    <xf numFmtId="0" fontId="7" fillId="4" borderId="73" xfId="0" applyFont="1" applyFill="1" applyBorder="1" applyAlignment="1">
      <alignment horizontal="left" vertical="center" wrapText="1"/>
    </xf>
    <xf numFmtId="0" fontId="7" fillId="4" borderId="94" xfId="0" applyFont="1" applyFill="1" applyBorder="1" applyAlignment="1">
      <alignment horizontal="left" vertical="center" wrapText="1"/>
    </xf>
    <xf numFmtId="0" fontId="6" fillId="4" borderId="113" xfId="0" applyFont="1" applyFill="1" applyBorder="1" applyAlignment="1">
      <alignment horizontal="right" vertical="center" wrapText="1"/>
    </xf>
    <xf numFmtId="0" fontId="7" fillId="4" borderId="113" xfId="0" applyFont="1" applyFill="1" applyBorder="1" applyAlignment="1">
      <alignment horizontal="right" vertical="center" wrapText="1"/>
    </xf>
    <xf numFmtId="0" fontId="7" fillId="4" borderId="82" xfId="0" applyFont="1" applyFill="1" applyBorder="1" applyAlignment="1">
      <alignment horizontal="center" vertical="center" wrapText="1"/>
    </xf>
    <xf numFmtId="0" fontId="7" fillId="4" borderId="92" xfId="0" applyFont="1" applyFill="1" applyBorder="1" applyAlignment="1">
      <alignment horizontal="center" vertical="center" wrapText="1"/>
    </xf>
    <xf numFmtId="0" fontId="7" fillId="4" borderId="83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left" vertical="center" wrapText="1"/>
    </xf>
    <xf numFmtId="0" fontId="7" fillId="4" borderId="86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4" borderId="71" xfId="0" applyFont="1" applyFill="1" applyBorder="1" applyAlignment="1">
      <alignment horizontal="left" vertical="center" wrapText="1"/>
    </xf>
    <xf numFmtId="0" fontId="7" fillId="4" borderId="113" xfId="0" applyFont="1" applyFill="1" applyBorder="1" applyAlignment="1">
      <alignment vertical="center" wrapText="1"/>
    </xf>
    <xf numFmtId="0" fontId="6" fillId="4" borderId="113" xfId="0" applyFont="1" applyFill="1" applyBorder="1" applyAlignment="1">
      <alignment vertical="center" wrapText="1"/>
    </xf>
    <xf numFmtId="0" fontId="7" fillId="4" borderId="42" xfId="0" applyFont="1" applyFill="1" applyBorder="1" applyAlignment="1" applyProtection="1">
      <alignment horizontal="left" vertical="center" wrapText="1"/>
      <protection/>
    </xf>
    <xf numFmtId="0" fontId="7" fillId="4" borderId="86" xfId="0" applyFont="1" applyFill="1" applyBorder="1" applyAlignment="1" applyProtection="1">
      <alignment horizontal="left" vertical="center" wrapText="1"/>
      <protection/>
    </xf>
    <xf numFmtId="0" fontId="7" fillId="4" borderId="26" xfId="0" applyFont="1" applyFill="1" applyBorder="1" applyAlignment="1" applyProtection="1">
      <alignment horizontal="left" vertical="center" wrapText="1"/>
      <protection/>
    </xf>
    <xf numFmtId="0" fontId="7" fillId="4" borderId="110" xfId="0" applyFont="1" applyFill="1" applyBorder="1" applyAlignment="1" applyProtection="1">
      <alignment horizontal="left" vertical="center" wrapText="1"/>
      <protection/>
    </xf>
    <xf numFmtId="0" fontId="7" fillId="4" borderId="113" xfId="0" applyFont="1" applyFill="1" applyBorder="1" applyAlignment="1" applyProtection="1">
      <alignment vertical="center" wrapText="1"/>
      <protection/>
    </xf>
    <xf numFmtId="0" fontId="6" fillId="4" borderId="113" xfId="0" applyFont="1" applyFill="1" applyBorder="1" applyAlignment="1" applyProtection="1">
      <alignment vertical="center" wrapText="1"/>
      <protection/>
    </xf>
    <xf numFmtId="0" fontId="7" fillId="4" borderId="0" xfId="0" applyFont="1" applyFill="1" applyAlignment="1" applyProtection="1">
      <alignment horizontal="center" vertical="center" wrapText="1"/>
      <protection/>
    </xf>
    <xf numFmtId="0" fontId="7" fillId="30" borderId="95" xfId="0" applyFont="1" applyFill="1" applyBorder="1" applyAlignment="1" applyProtection="1">
      <alignment horizontal="left" vertical="center" wrapText="1"/>
      <protection/>
    </xf>
    <xf numFmtId="0" fontId="6" fillId="30" borderId="81" xfId="0" applyFont="1" applyFill="1" applyBorder="1" applyAlignment="1" applyProtection="1">
      <alignment horizontal="left" vertical="center" wrapText="1"/>
      <protection/>
    </xf>
    <xf numFmtId="0" fontId="7" fillId="0" borderId="73" xfId="0" applyFont="1" applyBorder="1" applyAlignment="1" applyProtection="1">
      <alignment horizontal="left" vertical="center" wrapText="1"/>
      <protection/>
    </xf>
    <xf numFmtId="0" fontId="7" fillId="0" borderId="94" xfId="0" applyFont="1" applyBorder="1" applyAlignment="1" applyProtection="1">
      <alignment horizontal="left" vertical="center" wrapText="1"/>
      <protection/>
    </xf>
    <xf numFmtId="182" fontId="7" fillId="30" borderId="46" xfId="0" applyNumberFormat="1" applyFont="1" applyFill="1" applyBorder="1" applyAlignment="1" applyProtection="1">
      <alignment horizontal="center" vertical="center" wrapText="1"/>
      <protection/>
    </xf>
    <xf numFmtId="182" fontId="6" fillId="0" borderId="35" xfId="0" applyNumberFormat="1" applyFont="1" applyBorder="1" applyAlignment="1" applyProtection="1">
      <alignment horizontal="center" vertical="center" wrapText="1"/>
      <protection/>
    </xf>
    <xf numFmtId="182" fontId="6" fillId="0" borderId="44" xfId="0" applyNumberFormat="1" applyFont="1" applyBorder="1" applyAlignment="1" applyProtection="1">
      <alignment horizontal="center" vertical="center" wrapText="1"/>
      <protection/>
    </xf>
    <xf numFmtId="182" fontId="7" fillId="30" borderId="58" xfId="0" applyNumberFormat="1" applyFont="1" applyFill="1" applyBorder="1" applyAlignment="1" applyProtection="1">
      <alignment horizontal="center" vertical="center" wrapText="1"/>
      <protection/>
    </xf>
    <xf numFmtId="182" fontId="7" fillId="30" borderId="35" xfId="0" applyNumberFormat="1" applyFont="1" applyFill="1" applyBorder="1" applyAlignment="1" applyProtection="1">
      <alignment horizontal="center" vertical="center" wrapText="1"/>
      <protection/>
    </xf>
    <xf numFmtId="182" fontId="7" fillId="30" borderId="33" xfId="0" applyNumberFormat="1" applyFont="1" applyFill="1" applyBorder="1" applyAlignment="1" applyProtection="1">
      <alignment horizontal="center" vertical="center" wrapText="1"/>
      <protection/>
    </xf>
    <xf numFmtId="182" fontId="7" fillId="30" borderId="109" xfId="0" applyNumberFormat="1" applyFont="1" applyFill="1" applyBorder="1" applyAlignment="1" applyProtection="1">
      <alignment horizontal="center" vertical="center" wrapText="1"/>
      <protection/>
    </xf>
    <xf numFmtId="182" fontId="6" fillId="0" borderId="72" xfId="0" applyNumberFormat="1" applyFont="1" applyBorder="1" applyAlignment="1" applyProtection="1">
      <alignment horizontal="center" vertical="center" wrapText="1"/>
      <protection/>
    </xf>
    <xf numFmtId="182" fontId="6" fillId="0" borderId="41" xfId="0" applyNumberFormat="1" applyFont="1" applyBorder="1" applyAlignment="1" applyProtection="1">
      <alignment horizontal="center" vertical="center" wrapText="1"/>
      <protection/>
    </xf>
    <xf numFmtId="182" fontId="7" fillId="30" borderId="95" xfId="0" applyNumberFormat="1" applyFont="1" applyFill="1" applyBorder="1" applyAlignment="1" applyProtection="1">
      <alignment horizontal="center" vertical="center" wrapText="1"/>
      <protection/>
    </xf>
    <xf numFmtId="182" fontId="7" fillId="30" borderId="28" xfId="0" applyNumberFormat="1" applyFont="1" applyFill="1" applyBorder="1" applyAlignment="1" applyProtection="1">
      <alignment horizontal="center" vertical="center" wrapText="1"/>
      <protection/>
    </xf>
    <xf numFmtId="0" fontId="7" fillId="30" borderId="14" xfId="0" applyFont="1" applyFill="1" applyBorder="1" applyAlignment="1" applyProtection="1">
      <alignment horizontal="left" vertical="center" wrapText="1"/>
      <protection/>
    </xf>
    <xf numFmtId="0" fontId="7" fillId="30" borderId="110" xfId="0" applyFont="1" applyFill="1" applyBorder="1" applyAlignment="1" applyProtection="1">
      <alignment horizontal="left" vertical="center" wrapText="1"/>
      <protection/>
    </xf>
    <xf numFmtId="182" fontId="7" fillId="30" borderId="72" xfId="0" applyNumberFormat="1" applyFont="1" applyFill="1" applyBorder="1" applyAlignment="1" applyProtection="1">
      <alignment horizontal="center" vertical="center" wrapText="1"/>
      <protection/>
    </xf>
    <xf numFmtId="0" fontId="6" fillId="4" borderId="113" xfId="0" applyFont="1" applyFill="1" applyBorder="1" applyAlignment="1" applyProtection="1">
      <alignment horizontal="right" vertical="center" wrapText="1"/>
      <protection/>
    </xf>
    <xf numFmtId="0" fontId="7" fillId="4" borderId="113" xfId="0" applyFont="1" applyFill="1" applyBorder="1" applyAlignment="1" applyProtection="1">
      <alignment horizontal="right" vertical="center" wrapText="1"/>
      <protection/>
    </xf>
    <xf numFmtId="0" fontId="5" fillId="4" borderId="93" xfId="0" applyFont="1" applyFill="1" applyBorder="1" applyAlignment="1" applyProtection="1">
      <alignment horizontal="center" vertical="center" wrapText="1"/>
      <protection/>
    </xf>
    <xf numFmtId="0" fontId="5" fillId="4" borderId="73" xfId="0" applyFont="1" applyFill="1" applyBorder="1" applyAlignment="1" applyProtection="1">
      <alignment horizontal="center" vertical="center" wrapText="1"/>
      <protection/>
    </xf>
    <xf numFmtId="0" fontId="5" fillId="4" borderId="45" xfId="0" applyFont="1" applyFill="1" applyBorder="1" applyAlignment="1" applyProtection="1">
      <alignment horizontal="center" vertical="center" wrapText="1"/>
      <protection/>
    </xf>
    <xf numFmtId="0" fontId="5" fillId="4" borderId="80" xfId="0" applyFont="1" applyFill="1" applyBorder="1" applyAlignment="1" applyProtection="1">
      <alignment horizontal="center" vertical="center" wrapText="1"/>
      <protection/>
    </xf>
    <xf numFmtId="0" fontId="5" fillId="4" borderId="72" xfId="0" applyFont="1" applyFill="1" applyBorder="1" applyAlignment="1" applyProtection="1">
      <alignment horizontal="center" vertical="center" wrapText="1"/>
      <protection/>
    </xf>
    <xf numFmtId="0" fontId="5" fillId="4" borderId="28" xfId="0" applyFont="1" applyFill="1" applyBorder="1" applyAlignment="1" applyProtection="1">
      <alignment horizontal="center" vertical="center" wrapText="1"/>
      <protection/>
    </xf>
    <xf numFmtId="0" fontId="9" fillId="4" borderId="111" xfId="0" applyFont="1" applyFill="1" applyBorder="1" applyAlignment="1" applyProtection="1">
      <alignment horizontal="center" vertical="center" wrapText="1"/>
      <protection/>
    </xf>
    <xf numFmtId="0" fontId="9" fillId="4" borderId="23" xfId="0" applyFont="1" applyFill="1" applyBorder="1" applyAlignment="1" applyProtection="1">
      <alignment horizontal="center" vertical="center" wrapText="1"/>
      <protection/>
    </xf>
    <xf numFmtId="0" fontId="9" fillId="4" borderId="112" xfId="0" applyFont="1" applyFill="1" applyBorder="1" applyAlignment="1" applyProtection="1">
      <alignment horizontal="center" vertical="center" wrapText="1"/>
      <protection/>
    </xf>
    <xf numFmtId="0" fontId="6" fillId="0" borderId="92" xfId="0" applyFont="1" applyBorder="1" applyAlignment="1" applyProtection="1">
      <alignment vertical="center" wrapText="1"/>
      <protection/>
    </xf>
    <xf numFmtId="0" fontId="6" fillId="0" borderId="83" xfId="0" applyFont="1" applyBorder="1" applyAlignment="1" applyProtection="1">
      <alignment vertical="center" wrapText="1"/>
      <protection/>
    </xf>
    <xf numFmtId="0" fontId="6" fillId="30" borderId="72" xfId="0" applyFont="1" applyFill="1" applyBorder="1" applyAlignment="1" applyProtection="1">
      <alignment horizontal="left" vertical="center" wrapText="1"/>
      <protection/>
    </xf>
    <xf numFmtId="0" fontId="7" fillId="30" borderId="67" xfId="0" applyFont="1" applyFill="1" applyBorder="1" applyAlignment="1" applyProtection="1">
      <alignment horizontal="left" vertical="center" wrapText="1"/>
      <protection/>
    </xf>
    <xf numFmtId="0" fontId="7" fillId="30" borderId="71" xfId="0" applyFont="1" applyFill="1" applyBorder="1" applyAlignment="1" applyProtection="1">
      <alignment horizontal="left" vertical="center" wrapText="1"/>
      <protection/>
    </xf>
    <xf numFmtId="0" fontId="7" fillId="30" borderId="10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売上納付／委託費（各年度）</a:t>
            </a:r>
          </a:p>
        </c:rich>
      </c:tx>
      <c:layout>
        <c:manualLayout>
          <c:xMode val="factor"/>
          <c:yMode val="factor"/>
          <c:x val="0.020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4"/>
          <c:w val="0.93675"/>
          <c:h val="0.54675"/>
        </c:manualLayout>
      </c:layout>
      <c:lineChart>
        <c:grouping val="standard"/>
        <c:varyColors val="0"/>
        <c:ser>
          <c:idx val="0"/>
          <c:order val="0"/>
          <c:tx>
            <c:strRef>
              <c:f>'納付総計'!$A$54:$B$54</c:f>
              <c:strCache>
                <c:ptCount val="1"/>
                <c:pt idx="0">
                  <c:v>0% 0%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'納付総計'!$A$53:$J$53</c:f>
              <c:numCache/>
            </c:numRef>
          </c:cat>
          <c:val>
            <c:numRef>
              <c:f>'納付総計'!$A$54:$J$54</c:f>
              <c:numCache/>
            </c:numRef>
          </c:val>
          <c:smooth val="0"/>
        </c:ser>
        <c:marker val="1"/>
        <c:axId val="44865733"/>
        <c:axId val="1138414"/>
      </c:lineChart>
      <c:catAx>
        <c:axId val="44865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65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売上納付／委託費（累積）</a:t>
            </a:r>
          </a:p>
        </c:rich>
      </c:tx>
      <c:layout>
        <c:manualLayout>
          <c:xMode val="factor"/>
          <c:yMode val="factor"/>
          <c:x val="0.018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40825"/>
          <c:w val="0.93575"/>
          <c:h val="0.5355"/>
        </c:manualLayout>
      </c:layout>
      <c:lineChart>
        <c:grouping val="standard"/>
        <c:varyColors val="0"/>
        <c:ser>
          <c:idx val="0"/>
          <c:order val="0"/>
          <c:tx>
            <c:strRef>
              <c:f>'納付総計'!$A$76:$D$76</c:f>
              <c:strCache>
                <c:ptCount val="1"/>
                <c:pt idx="0">
                  <c:v>0% 0% 0% 0%</c:v>
                </c:pt>
              </c:strCache>
            </c:strRef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'納付総計'!$A$75:$J$75</c:f>
              <c:numCache/>
            </c:numRef>
          </c:cat>
          <c:val>
            <c:numRef>
              <c:f>'納付総計'!$A$76:$J$76</c:f>
              <c:numCache/>
            </c:numRef>
          </c:val>
          <c:smooth val="0"/>
        </c:ser>
        <c:marker val="1"/>
        <c:axId val="10245727"/>
        <c:axId val="25102680"/>
      </c:lineChart>
      <c:catAx>
        <c:axId val="10245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02680"/>
        <c:crosses val="autoZero"/>
        <c:auto val="1"/>
        <c:lblOffset val="100"/>
        <c:tickLblSkip val="1"/>
        <c:noMultiLvlLbl val="0"/>
      </c:catAx>
      <c:valAx>
        <c:axId val="25102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55</xdr:row>
      <xdr:rowOff>76200</xdr:rowOff>
    </xdr:from>
    <xdr:to>
      <xdr:col>8</xdr:col>
      <xdr:colOff>619125</xdr:colOff>
      <xdr:row>72</xdr:row>
      <xdr:rowOff>0</xdr:rowOff>
    </xdr:to>
    <xdr:graphicFrame>
      <xdr:nvGraphicFramePr>
        <xdr:cNvPr id="1" name="Chart 5"/>
        <xdr:cNvGraphicFramePr/>
      </xdr:nvGraphicFramePr>
      <xdr:xfrm>
        <a:off x="800100" y="10287000"/>
        <a:ext cx="50768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77</xdr:row>
      <xdr:rowOff>114300</xdr:rowOff>
    </xdr:from>
    <xdr:to>
      <xdr:col>8</xdr:col>
      <xdr:colOff>571500</xdr:colOff>
      <xdr:row>93</xdr:row>
      <xdr:rowOff>85725</xdr:rowOff>
    </xdr:to>
    <xdr:graphicFrame>
      <xdr:nvGraphicFramePr>
        <xdr:cNvPr id="2" name="Chart 6"/>
        <xdr:cNvGraphicFramePr/>
      </xdr:nvGraphicFramePr>
      <xdr:xfrm>
        <a:off x="742950" y="13906500"/>
        <a:ext cx="50863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36</xdr:row>
      <xdr:rowOff>0</xdr:rowOff>
    </xdr:from>
    <xdr:to>
      <xdr:col>10</xdr:col>
      <xdr:colOff>9525</xdr:colOff>
      <xdr:row>36</xdr:row>
      <xdr:rowOff>9525</xdr:rowOff>
    </xdr:to>
    <xdr:sp>
      <xdr:nvSpPr>
        <xdr:cNvPr id="1" name="Line 10"/>
        <xdr:cNvSpPr>
          <a:spLocks/>
        </xdr:cNvSpPr>
      </xdr:nvSpPr>
      <xdr:spPr>
        <a:xfrm>
          <a:off x="1885950" y="8601075"/>
          <a:ext cx="410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Normal="150" zoomScaleSheetLayoutView="100" zoomScalePageLayoutView="0" workbookViewId="0" topLeftCell="A1">
      <selection activeCell="C4" sqref="C4:I4"/>
    </sheetView>
  </sheetViews>
  <sheetFormatPr defaultColWidth="9.00390625" defaultRowHeight="13.5"/>
  <cols>
    <col min="1" max="10" width="8.625" style="152" customWidth="1"/>
    <col min="11" max="16384" width="9.00390625" style="152" customWidth="1"/>
  </cols>
  <sheetData>
    <row r="1" spans="1:10" ht="12.75">
      <c r="A1" s="381" t="s">
        <v>95</v>
      </c>
      <c r="B1" s="382"/>
      <c r="C1" s="382"/>
      <c r="D1" s="382"/>
      <c r="E1" s="382"/>
      <c r="F1" s="382"/>
      <c r="G1" s="382"/>
      <c r="H1" s="382"/>
      <c r="I1" s="383"/>
      <c r="J1" s="181"/>
    </row>
    <row r="2" spans="1:10" ht="32.25" customHeight="1">
      <c r="A2" s="340" t="s">
        <v>94</v>
      </c>
      <c r="B2" s="340"/>
      <c r="C2" s="340"/>
      <c r="D2" s="340"/>
      <c r="E2" s="340"/>
      <c r="F2" s="340"/>
      <c r="G2" s="340"/>
      <c r="H2" s="340"/>
      <c r="I2" s="180"/>
      <c r="J2" s="181"/>
    </row>
    <row r="3" spans="1:10" ht="27" customHeight="1">
      <c r="A3" s="338" t="s">
        <v>33</v>
      </c>
      <c r="B3" s="339"/>
      <c r="C3" s="336"/>
      <c r="D3" s="337"/>
      <c r="E3" s="337"/>
      <c r="F3" s="337"/>
      <c r="G3" s="337"/>
      <c r="H3" s="337"/>
      <c r="I3" s="337"/>
      <c r="J3" s="182"/>
    </row>
    <row r="4" spans="1:13" ht="27" customHeight="1">
      <c r="A4" s="338" t="s">
        <v>34</v>
      </c>
      <c r="B4" s="339"/>
      <c r="C4" s="336"/>
      <c r="D4" s="337"/>
      <c r="E4" s="337"/>
      <c r="F4" s="337"/>
      <c r="G4" s="337"/>
      <c r="H4" s="337"/>
      <c r="I4" s="337"/>
      <c r="J4" s="182"/>
      <c r="M4" s="153"/>
    </row>
    <row r="5" spans="1:10" ht="13.5" thickBot="1">
      <c r="A5" s="182"/>
      <c r="B5" s="182"/>
      <c r="C5" s="182"/>
      <c r="D5" s="182"/>
      <c r="E5" s="182"/>
      <c r="F5" s="182"/>
      <c r="G5" s="182"/>
      <c r="H5" s="182"/>
      <c r="I5" s="182"/>
      <c r="J5" s="182"/>
    </row>
    <row r="6" spans="1:10" s="156" customFormat="1" ht="39.75" customHeight="1">
      <c r="A6" s="333" t="s">
        <v>85</v>
      </c>
      <c r="B6" s="341"/>
      <c r="C6" s="342"/>
      <c r="D6" s="97" t="s">
        <v>44</v>
      </c>
      <c r="E6" s="94" t="s">
        <v>45</v>
      </c>
      <c r="F6" s="94" t="s">
        <v>46</v>
      </c>
      <c r="G6" s="94" t="s">
        <v>15</v>
      </c>
      <c r="H6" s="99" t="s">
        <v>16</v>
      </c>
      <c r="I6" s="324" t="s">
        <v>38</v>
      </c>
      <c r="J6" s="53"/>
    </row>
    <row r="7" spans="1:10" s="156" customFormat="1" ht="12" customHeight="1">
      <c r="A7" s="327" t="s">
        <v>22</v>
      </c>
      <c r="B7" s="328"/>
      <c r="C7" s="329"/>
      <c r="D7" s="135" t="str">
        <f>IF('収支計算書（１）'!E3="","-",'収支計算書（１）'!E3)</f>
        <v>-</v>
      </c>
      <c r="E7" s="136" t="str">
        <f>IF('収支計算書（１）'!F3="","-",'収支計算書（１）'!F3)</f>
        <v>-</v>
      </c>
      <c r="F7" s="136" t="str">
        <f>IF('収支計算書（１）'!G3="","-",'収支計算書（１）'!G3)</f>
        <v>-</v>
      </c>
      <c r="G7" s="136" t="str">
        <f>IF('収支計算書（１）'!H3="","-",'収支計算書（１）'!H3)</f>
        <v>-</v>
      </c>
      <c r="H7" s="136" t="str">
        <f>IF('収支計算書（１）'!I3="","-",'収支計算書（１）'!I3)</f>
        <v>-</v>
      </c>
      <c r="I7" s="325"/>
      <c r="J7" s="53"/>
    </row>
    <row r="8" spans="1:10" s="156" customFormat="1" ht="12" customHeight="1" thickBot="1">
      <c r="A8" s="330" t="s">
        <v>55</v>
      </c>
      <c r="B8" s="331"/>
      <c r="C8" s="332"/>
      <c r="D8" s="138" t="str">
        <f>IF('収支計算書（１）'!E4="","－",'収支計算書（１）'!E4)</f>
        <v>－</v>
      </c>
      <c r="E8" s="139" t="str">
        <f>IF('収支計算書（１）'!F4="","－",'収支計算書（１）'!F4)</f>
        <v>－</v>
      </c>
      <c r="F8" s="139" t="str">
        <f>IF('収支計算書（１）'!G4="","－",'収支計算書（１）'!G4)</f>
        <v>－</v>
      </c>
      <c r="G8" s="139" t="str">
        <f>IF('収支計算書（１）'!H4="","－",'収支計算書（１）'!H4)</f>
        <v>－</v>
      </c>
      <c r="H8" s="139" t="str">
        <f>IF('収支計算書（１）'!I4="","－",'収支計算書（１）'!I4)</f>
        <v>－</v>
      </c>
      <c r="I8" s="326"/>
      <c r="J8" s="53"/>
    </row>
    <row r="9" spans="1:10" s="156" customFormat="1" ht="33" customHeight="1" thickBot="1" thickTop="1">
      <c r="A9" s="163" t="s">
        <v>77</v>
      </c>
      <c r="B9" s="348" t="s">
        <v>21</v>
      </c>
      <c r="C9" s="349"/>
      <c r="D9" s="157"/>
      <c r="E9" s="158"/>
      <c r="F9" s="158"/>
      <c r="G9" s="158"/>
      <c r="H9" s="159"/>
      <c r="I9" s="69">
        <f>SUM(D9:H9)</f>
        <v>0</v>
      </c>
      <c r="J9" s="53"/>
    </row>
    <row r="10" spans="1:10" s="156" customFormat="1" ht="12.75" customHeight="1" thickBot="1">
      <c r="A10" s="183"/>
      <c r="B10" s="184"/>
      <c r="C10" s="184"/>
      <c r="D10" s="185"/>
      <c r="E10" s="185"/>
      <c r="F10" s="185"/>
      <c r="G10" s="53"/>
      <c r="H10" s="53"/>
      <c r="I10" s="185"/>
      <c r="J10" s="53"/>
    </row>
    <row r="11" spans="1:10" s="156" customFormat="1" ht="25.5" customHeight="1">
      <c r="A11" s="333" t="s">
        <v>37</v>
      </c>
      <c r="B11" s="334"/>
      <c r="C11" s="335"/>
      <c r="D11" s="97" t="s">
        <v>47</v>
      </c>
      <c r="E11" s="94" t="s">
        <v>45</v>
      </c>
      <c r="F11" s="94" t="s">
        <v>46</v>
      </c>
      <c r="G11" s="94" t="s">
        <v>15</v>
      </c>
      <c r="H11" s="99" t="s">
        <v>16</v>
      </c>
      <c r="I11" s="324" t="str">
        <f>'収支計算書（１）'!J2</f>
        <v>累計
（～２０10年）</v>
      </c>
      <c r="J11" s="53"/>
    </row>
    <row r="12" spans="1:10" s="156" customFormat="1" ht="12" customHeight="1">
      <c r="A12" s="327" t="s">
        <v>22</v>
      </c>
      <c r="B12" s="328"/>
      <c r="C12" s="329"/>
      <c r="D12" s="135" t="str">
        <f aca="true" t="shared" si="0" ref="D12:H13">D7</f>
        <v>-</v>
      </c>
      <c r="E12" s="136" t="str">
        <f t="shared" si="0"/>
        <v>-</v>
      </c>
      <c r="F12" s="136" t="str">
        <f t="shared" si="0"/>
        <v>-</v>
      </c>
      <c r="G12" s="136" t="str">
        <f t="shared" si="0"/>
        <v>-</v>
      </c>
      <c r="H12" s="136" t="str">
        <f t="shared" si="0"/>
        <v>-</v>
      </c>
      <c r="I12" s="325"/>
      <c r="J12" s="53"/>
    </row>
    <row r="13" spans="1:10" s="156" customFormat="1" ht="12" customHeight="1" thickBot="1">
      <c r="A13" s="330" t="s">
        <v>56</v>
      </c>
      <c r="B13" s="331"/>
      <c r="C13" s="332"/>
      <c r="D13" s="138" t="str">
        <f t="shared" si="0"/>
        <v>－</v>
      </c>
      <c r="E13" s="139" t="str">
        <f t="shared" si="0"/>
        <v>－</v>
      </c>
      <c r="F13" s="139" t="str">
        <f t="shared" si="0"/>
        <v>－</v>
      </c>
      <c r="G13" s="139" t="str">
        <f t="shared" si="0"/>
        <v>－</v>
      </c>
      <c r="H13" s="139" t="str">
        <f t="shared" si="0"/>
        <v>－</v>
      </c>
      <c r="I13" s="326"/>
      <c r="J13" s="53"/>
    </row>
    <row r="14" spans="1:10" s="156" customFormat="1" ht="15" customHeight="1" thickTop="1">
      <c r="A14" s="356" t="s">
        <v>61</v>
      </c>
      <c r="B14" s="357"/>
      <c r="C14" s="358"/>
      <c r="D14" s="56">
        <f>'収支計算書（１）'!E5+'収支計算書（２）'!E5+'収支計算書（３）'!E5</f>
        <v>0</v>
      </c>
      <c r="E14" s="186">
        <f>'収支計算書（１）'!F5+'収支計算書（２）'!F5+'収支計算書（３）'!F5</f>
        <v>0</v>
      </c>
      <c r="F14" s="186">
        <f>'収支計算書（１）'!G5+'収支計算書（２）'!G5+'収支計算書（３）'!G5</f>
        <v>0</v>
      </c>
      <c r="G14" s="186">
        <f>'収支計算書（１）'!H5+'収支計算書（２）'!H5+'収支計算書（３）'!H5</f>
        <v>0</v>
      </c>
      <c r="H14" s="59">
        <f>'収支計算書（１）'!I5+'収支計算書（２）'!I5+'収支計算書（３）'!I5</f>
        <v>0</v>
      </c>
      <c r="I14" s="60">
        <f>SUM(D14:H14)</f>
        <v>0</v>
      </c>
      <c r="J14" s="53"/>
    </row>
    <row r="15" spans="1:10" s="156" customFormat="1" ht="15" customHeight="1" thickBot="1">
      <c r="A15" s="359" t="s">
        <v>81</v>
      </c>
      <c r="B15" s="360"/>
      <c r="C15" s="361"/>
      <c r="D15" s="67">
        <f>D14</f>
        <v>0</v>
      </c>
      <c r="E15" s="187">
        <f>D15+E14</f>
        <v>0</v>
      </c>
      <c r="F15" s="187">
        <f>E15+F14</f>
        <v>0</v>
      </c>
      <c r="G15" s="187">
        <f>F15+G14</f>
        <v>0</v>
      </c>
      <c r="H15" s="188">
        <f>G15+H14</f>
        <v>0</v>
      </c>
      <c r="I15" s="60">
        <f>SUM(I14)</f>
        <v>0</v>
      </c>
      <c r="J15" s="53"/>
    </row>
    <row r="16" spans="1:10" s="156" customFormat="1" ht="15" customHeight="1" hidden="1">
      <c r="A16" s="369" t="s">
        <v>60</v>
      </c>
      <c r="B16" s="370"/>
      <c r="C16" s="371"/>
      <c r="D16" s="67">
        <f>'収支計算書（１）'!E14+'収支計算書（２）'!E14+'収支計算書（３）'!E14</f>
        <v>0</v>
      </c>
      <c r="E16" s="68">
        <f>'収支計算書（１）'!F14+'収支計算書（２）'!F14+'収支計算書（３）'!F14</f>
        <v>0</v>
      </c>
      <c r="F16" s="68">
        <f>'収支計算書（１）'!G14+'収支計算書（２）'!G14+'収支計算書（３）'!G14</f>
        <v>0</v>
      </c>
      <c r="G16" s="68">
        <f>'収支計算書（１）'!H14+'収支計算書（２）'!H14+'収支計算書（３）'!H14</f>
        <v>0</v>
      </c>
      <c r="H16" s="188">
        <f>'収支計算書（１）'!I14+'収支計算書（２）'!I14+'収支計算書（３）'!I14</f>
        <v>0</v>
      </c>
      <c r="I16" s="51">
        <f>SUM(D16:H16)</f>
        <v>0</v>
      </c>
      <c r="J16" s="53"/>
    </row>
    <row r="17" spans="1:10" s="156" customFormat="1" ht="15" customHeight="1" hidden="1" thickBot="1">
      <c r="A17" s="372" t="s">
        <v>58</v>
      </c>
      <c r="B17" s="373"/>
      <c r="C17" s="374"/>
      <c r="D17" s="70">
        <f>D16</f>
        <v>0</v>
      </c>
      <c r="E17" s="57">
        <f>D17+E16</f>
        <v>0</v>
      </c>
      <c r="F17" s="57">
        <f>E17+F16</f>
        <v>0</v>
      </c>
      <c r="G17" s="57">
        <f>F17+G16</f>
        <v>0</v>
      </c>
      <c r="H17" s="72">
        <f>G17+H16</f>
        <v>0</v>
      </c>
      <c r="I17" s="51">
        <f>SUM(I16)</f>
        <v>0</v>
      </c>
      <c r="J17" s="53"/>
    </row>
    <row r="18" spans="1:10" s="156" customFormat="1" ht="15" customHeight="1">
      <c r="A18" s="343" t="s">
        <v>70</v>
      </c>
      <c r="B18" s="384" t="s">
        <v>71</v>
      </c>
      <c r="C18" s="385"/>
      <c r="D18" s="189">
        <f>'売上納付（１）'!D10+'売上納付（２）'!D10+'売上納付（３） '!D10</f>
        <v>0</v>
      </c>
      <c r="E18" s="190">
        <f>'売上納付（１）'!E10+'売上納付（２）'!E10+'売上納付（３） '!E10</f>
        <v>0</v>
      </c>
      <c r="F18" s="190">
        <f>'売上納付（１）'!F10+'売上納付（２）'!F10+'売上納付（３） '!F10</f>
        <v>0</v>
      </c>
      <c r="G18" s="190">
        <f>'売上納付（１）'!G10+'売上納付（２）'!G10+'売上納付（３） '!G10</f>
        <v>0</v>
      </c>
      <c r="H18" s="191">
        <f>'売上納付（１）'!H10+'売上納付（２）'!H10+'売上納付（３） '!H10</f>
        <v>0</v>
      </c>
      <c r="I18" s="192">
        <f>SUM(D18:H18)</f>
        <v>0</v>
      </c>
      <c r="J18" s="53"/>
    </row>
    <row r="19" spans="1:10" s="156" customFormat="1" ht="15" customHeight="1" thickBot="1">
      <c r="A19" s="344"/>
      <c r="B19" s="368" t="s">
        <v>72</v>
      </c>
      <c r="C19" s="386"/>
      <c r="D19" s="193">
        <f>D18</f>
        <v>0</v>
      </c>
      <c r="E19" s="194">
        <f>D19+E18</f>
        <v>0</v>
      </c>
      <c r="F19" s="194">
        <f>E19+F18</f>
        <v>0</v>
      </c>
      <c r="G19" s="194">
        <f>F19+G18</f>
        <v>0</v>
      </c>
      <c r="H19" s="195">
        <f>G19+H18</f>
        <v>0</v>
      </c>
      <c r="I19" s="196">
        <f>SUM(I18)</f>
        <v>0</v>
      </c>
      <c r="J19" s="53"/>
    </row>
    <row r="20" spans="1:10" s="156" customFormat="1" ht="15" customHeight="1">
      <c r="A20" s="365" t="s">
        <v>40</v>
      </c>
      <c r="B20" s="367" t="s">
        <v>73</v>
      </c>
      <c r="C20" s="197" t="s">
        <v>84</v>
      </c>
      <c r="D20" s="198">
        <f aca="true" t="shared" si="1" ref="D20:H21">IF($I$9=0,0,D18/$I$9)</f>
        <v>0</v>
      </c>
      <c r="E20" s="199">
        <f t="shared" si="1"/>
        <v>0</v>
      </c>
      <c r="F20" s="199">
        <f t="shared" si="1"/>
        <v>0</v>
      </c>
      <c r="G20" s="199">
        <f t="shared" si="1"/>
        <v>0</v>
      </c>
      <c r="H20" s="200">
        <f t="shared" si="1"/>
        <v>0</v>
      </c>
      <c r="I20" s="201">
        <f>SUM(D20:H20)</f>
        <v>0</v>
      </c>
      <c r="J20" s="53"/>
    </row>
    <row r="21" spans="1:10" s="156" customFormat="1" ht="15" customHeight="1" thickBot="1">
      <c r="A21" s="366"/>
      <c r="B21" s="368"/>
      <c r="C21" s="202" t="s">
        <v>41</v>
      </c>
      <c r="D21" s="203">
        <f t="shared" si="1"/>
        <v>0</v>
      </c>
      <c r="E21" s="204">
        <f t="shared" si="1"/>
        <v>0</v>
      </c>
      <c r="F21" s="204">
        <f t="shared" si="1"/>
        <v>0</v>
      </c>
      <c r="G21" s="204">
        <f t="shared" si="1"/>
        <v>0</v>
      </c>
      <c r="H21" s="205">
        <f t="shared" si="1"/>
        <v>0</v>
      </c>
      <c r="I21" s="206">
        <f>SUM(I20)</f>
        <v>0</v>
      </c>
      <c r="J21" s="53"/>
    </row>
    <row r="22" spans="1:10" s="156" customFormat="1" ht="12.75" customHeight="1" thickBot="1">
      <c r="A22" s="53"/>
      <c r="B22" s="53"/>
      <c r="C22" s="53"/>
      <c r="D22" s="53"/>
      <c r="E22" s="53"/>
      <c r="F22" s="53"/>
      <c r="G22" s="53"/>
      <c r="H22" s="53"/>
      <c r="I22" s="53"/>
      <c r="J22" s="53"/>
    </row>
    <row r="23" spans="1:10" s="156" customFormat="1" ht="22.5" customHeight="1">
      <c r="A23" s="333" t="s">
        <v>91</v>
      </c>
      <c r="B23" s="334"/>
      <c r="C23" s="335"/>
      <c r="D23" s="94" t="s">
        <v>86</v>
      </c>
      <c r="E23" s="94" t="s">
        <v>87</v>
      </c>
      <c r="F23" s="94" t="s">
        <v>88</v>
      </c>
      <c r="G23" s="94" t="s">
        <v>89</v>
      </c>
      <c r="H23" s="94" t="s">
        <v>90</v>
      </c>
      <c r="I23" s="324" t="str">
        <f>'収支計算書（１）'!J17</f>
        <v>累計
（～２０１5年）</v>
      </c>
      <c r="J23" s="53"/>
    </row>
    <row r="24" spans="1:10" s="156" customFormat="1" ht="12" customHeight="1">
      <c r="A24" s="327" t="s">
        <v>22</v>
      </c>
      <c r="B24" s="328"/>
      <c r="C24" s="329"/>
      <c r="D24" s="142">
        <f>'収支計算書（１）'!E18</f>
        <v>0</v>
      </c>
      <c r="E24" s="142">
        <f>'収支計算書（１）'!F18</f>
        <v>0</v>
      </c>
      <c r="F24" s="142">
        <f>'収支計算書（１）'!G18</f>
        <v>0</v>
      </c>
      <c r="G24" s="142">
        <f>'収支計算書（１）'!H18</f>
        <v>0</v>
      </c>
      <c r="H24" s="142">
        <f>'収支計算書（１）'!I18</f>
        <v>0</v>
      </c>
      <c r="I24" s="325"/>
      <c r="J24" s="53"/>
    </row>
    <row r="25" spans="1:10" s="156" customFormat="1" ht="12" customHeight="1" thickBot="1">
      <c r="A25" s="330" t="s">
        <v>56</v>
      </c>
      <c r="B25" s="331"/>
      <c r="C25" s="332"/>
      <c r="D25" s="143">
        <f>'収支計算書（１）'!E19</f>
        <v>0</v>
      </c>
      <c r="E25" s="143">
        <f>'収支計算書（１）'!F19</f>
        <v>0</v>
      </c>
      <c r="F25" s="143">
        <f>'収支計算書（１）'!G19</f>
        <v>0</v>
      </c>
      <c r="G25" s="143">
        <f>'収支計算書（１）'!H19</f>
        <v>0</v>
      </c>
      <c r="H25" s="143">
        <f>'収支計算書（１）'!I19</f>
        <v>0</v>
      </c>
      <c r="I25" s="326"/>
      <c r="J25" s="53"/>
    </row>
    <row r="26" spans="1:10" s="156" customFormat="1" ht="15" customHeight="1" thickTop="1">
      <c r="A26" s="356" t="s">
        <v>61</v>
      </c>
      <c r="B26" s="357"/>
      <c r="C26" s="358"/>
      <c r="D26" s="207">
        <f>'収支計算書（１）'!E20+'収支計算書（２）'!E20+'収支計算書（３）'!E20</f>
        <v>0</v>
      </c>
      <c r="E26" s="207">
        <f>'収支計算書（１）'!F20+'収支計算書（２）'!F20+'収支計算書（３）'!F20</f>
        <v>0</v>
      </c>
      <c r="F26" s="207">
        <f>'収支計算書（１）'!G20+'収支計算書（２）'!G20+'収支計算書（３）'!G20</f>
        <v>0</v>
      </c>
      <c r="G26" s="207">
        <f>'収支計算書（１）'!H20+'収支計算書（２）'!H20+'収支計算書（３）'!H20</f>
        <v>0</v>
      </c>
      <c r="H26" s="207">
        <f>'収支計算書（１）'!I20+'収支計算書（２）'!I20+'収支計算書（３）'!I20</f>
        <v>0</v>
      </c>
      <c r="I26" s="60">
        <f>SUM(D26:H26)+I14</f>
        <v>0</v>
      </c>
      <c r="J26" s="53"/>
    </row>
    <row r="27" spans="1:10" s="156" customFormat="1" ht="15" customHeight="1" thickBot="1">
      <c r="A27" s="359" t="s">
        <v>81</v>
      </c>
      <c r="B27" s="360"/>
      <c r="C27" s="361"/>
      <c r="D27" s="187">
        <f>D26+I15</f>
        <v>0</v>
      </c>
      <c r="E27" s="187">
        <f>D27+E26</f>
        <v>0</v>
      </c>
      <c r="F27" s="187">
        <f>E27+F26</f>
        <v>0</v>
      </c>
      <c r="G27" s="187">
        <f>F27+G26</f>
        <v>0</v>
      </c>
      <c r="H27" s="208">
        <f>G27+H26</f>
        <v>0</v>
      </c>
      <c r="I27" s="60">
        <f>SUM(I26)</f>
        <v>0</v>
      </c>
      <c r="J27" s="53"/>
    </row>
    <row r="28" spans="1:10" s="156" customFormat="1" ht="15" customHeight="1" hidden="1">
      <c r="A28" s="362" t="s">
        <v>62</v>
      </c>
      <c r="B28" s="363"/>
      <c r="C28" s="364"/>
      <c r="D28" s="67" t="e">
        <f>収支計算書（１）!#REF!+収支計算書（２）!#REF!+収支計算書（３）!#REF!</f>
        <v>#REF!</v>
      </c>
      <c r="E28" s="68" t="e">
        <f>収支計算書（１）!#REF!+収支計算書（２）!#REF!+収支計算書（３）!#REF!</f>
        <v>#REF!</v>
      </c>
      <c r="F28" s="68" t="e">
        <f>収支計算書（１）!#REF!+収支計算書（２）!#REF!+収支計算書（３）!#REF!</f>
        <v>#REF!</v>
      </c>
      <c r="G28" s="68" t="e">
        <f>収支計算書（１）!#REF!+収支計算書（２）!#REF!+収支計算書（３）!#REF!</f>
        <v>#REF!</v>
      </c>
      <c r="H28" s="188" t="e">
        <f>収支計算書（１）!#REF!+収支計算書（２）!#REF!+収支計算書（３）!#REF!</f>
        <v>#REF!</v>
      </c>
      <c r="I28" s="51" t="e">
        <f>SUM(D28:H28)+I16</f>
        <v>#REF!</v>
      </c>
      <c r="J28" s="53"/>
    </row>
    <row r="29" spans="1:10" s="156" customFormat="1" ht="15" customHeight="1" hidden="1" thickBot="1">
      <c r="A29" s="345" t="s">
        <v>59</v>
      </c>
      <c r="B29" s="346"/>
      <c r="C29" s="347"/>
      <c r="D29" s="187" t="e">
        <f>D28+I16</f>
        <v>#REF!</v>
      </c>
      <c r="E29" s="187" t="e">
        <f>D29+E28</f>
        <v>#REF!</v>
      </c>
      <c r="F29" s="187" t="e">
        <f>E29+F28</f>
        <v>#REF!</v>
      </c>
      <c r="G29" s="187" t="e">
        <f>F29+G28</f>
        <v>#REF!</v>
      </c>
      <c r="H29" s="208" t="e">
        <f>G29+H28</f>
        <v>#REF!</v>
      </c>
      <c r="I29" s="52" t="e">
        <f>SUM(I28)</f>
        <v>#REF!</v>
      </c>
      <c r="J29" s="53"/>
    </row>
    <row r="30" spans="1:10" s="156" customFormat="1" ht="15" customHeight="1">
      <c r="A30" s="350" t="s">
        <v>70</v>
      </c>
      <c r="B30" s="352" t="s">
        <v>74</v>
      </c>
      <c r="C30" s="353"/>
      <c r="D30" s="209">
        <f>'売上納付（１）'!D22+'売上納付（２）'!D22+'売上納付（３） '!D22</f>
        <v>0</v>
      </c>
      <c r="E30" s="210">
        <f>'売上納付（１）'!E22+'売上納付（２）'!E22+'売上納付（３） '!E22</f>
        <v>0</v>
      </c>
      <c r="F30" s="210">
        <f>'売上納付（１）'!F22+'売上納付（２）'!F22+'売上納付（３） '!F22</f>
        <v>0</v>
      </c>
      <c r="G30" s="210">
        <f>'売上納付（１）'!G22+'売上納付（２）'!G22+'売上納付（３） '!G22</f>
        <v>0</v>
      </c>
      <c r="H30" s="211">
        <f>'売上納付（１）'!H22+'売上納付（２）'!H22+'売上納付（３） '!H22</f>
        <v>0</v>
      </c>
      <c r="I30" s="212">
        <f>SUM(D30:H30)+I18</f>
        <v>0</v>
      </c>
      <c r="J30" s="53"/>
    </row>
    <row r="31" spans="1:10" s="156" customFormat="1" ht="15" customHeight="1" thickBot="1">
      <c r="A31" s="351"/>
      <c r="B31" s="354" t="s">
        <v>0</v>
      </c>
      <c r="C31" s="355"/>
      <c r="D31" s="213">
        <f>D30+I19</f>
        <v>0</v>
      </c>
      <c r="E31" s="214">
        <f>D31+E30</f>
        <v>0</v>
      </c>
      <c r="F31" s="214">
        <f>E31+F30</f>
        <v>0</v>
      </c>
      <c r="G31" s="214">
        <f>F31+G30</f>
        <v>0</v>
      </c>
      <c r="H31" s="215">
        <f>G31+H30</f>
        <v>0</v>
      </c>
      <c r="I31" s="216">
        <f>+H31</f>
        <v>0</v>
      </c>
      <c r="J31" s="53"/>
    </row>
    <row r="32" spans="1:10" s="156" customFormat="1" ht="15" customHeight="1">
      <c r="A32" s="377" t="s">
        <v>40</v>
      </c>
      <c r="B32" s="376" t="s">
        <v>73</v>
      </c>
      <c r="C32" s="217" t="s">
        <v>84</v>
      </c>
      <c r="D32" s="218">
        <f aca="true" t="shared" si="2" ref="D32:H33">IF($I$9=0,0,D30/$I$9)</f>
        <v>0</v>
      </c>
      <c r="E32" s="219">
        <f t="shared" si="2"/>
        <v>0</v>
      </c>
      <c r="F32" s="219">
        <f t="shared" si="2"/>
        <v>0</v>
      </c>
      <c r="G32" s="219">
        <f t="shared" si="2"/>
        <v>0</v>
      </c>
      <c r="H32" s="219">
        <f t="shared" si="2"/>
        <v>0</v>
      </c>
      <c r="I32" s="220"/>
      <c r="J32" s="53"/>
    </row>
    <row r="33" spans="1:10" s="156" customFormat="1" ht="15" customHeight="1" thickBot="1">
      <c r="A33" s="378"/>
      <c r="B33" s="354"/>
      <c r="C33" s="221" t="s">
        <v>42</v>
      </c>
      <c r="D33" s="222">
        <f t="shared" si="2"/>
        <v>0</v>
      </c>
      <c r="E33" s="223">
        <f t="shared" si="2"/>
        <v>0</v>
      </c>
      <c r="F33" s="223">
        <f t="shared" si="2"/>
        <v>0</v>
      </c>
      <c r="G33" s="223">
        <f t="shared" si="2"/>
        <v>0</v>
      </c>
      <c r="H33" s="224">
        <f t="shared" si="2"/>
        <v>0</v>
      </c>
      <c r="I33" s="225">
        <f>+H33</f>
        <v>0</v>
      </c>
      <c r="J33" s="53"/>
    </row>
    <row r="34" spans="1:10" s="156" customFormat="1" ht="12" customHeight="1" thickBot="1">
      <c r="A34" s="226"/>
      <c r="B34" s="379"/>
      <c r="C34" s="379"/>
      <c r="D34" s="185"/>
      <c r="E34" s="185"/>
      <c r="F34" s="185"/>
      <c r="G34" s="185"/>
      <c r="H34" s="185"/>
      <c r="I34" s="185"/>
      <c r="J34" s="53"/>
    </row>
    <row r="35" spans="1:10" s="156" customFormat="1" ht="21" customHeight="1">
      <c r="A35" s="333" t="s">
        <v>91</v>
      </c>
      <c r="B35" s="334"/>
      <c r="C35" s="335"/>
      <c r="D35" s="94" t="s">
        <v>92</v>
      </c>
      <c r="E35" s="94" t="s">
        <v>93</v>
      </c>
      <c r="F35" s="94" t="s">
        <v>28</v>
      </c>
      <c r="G35" s="94" t="s">
        <v>29</v>
      </c>
      <c r="H35" s="95" t="s">
        <v>30</v>
      </c>
      <c r="I35" s="324" t="str">
        <f>'収支計算書（１）'!J26</f>
        <v>累計
（～２０20年）</v>
      </c>
      <c r="J35" s="53"/>
    </row>
    <row r="36" spans="1:10" s="156" customFormat="1" ht="12" customHeight="1">
      <c r="A36" s="327" t="s">
        <v>22</v>
      </c>
      <c r="B36" s="328"/>
      <c r="C36" s="329"/>
      <c r="D36" s="142">
        <f>'収支計算書（１）'!E27</f>
        <v>0</v>
      </c>
      <c r="E36" s="142">
        <f>'収支計算書（１）'!F27</f>
        <v>0</v>
      </c>
      <c r="F36" s="142">
        <f>'収支計算書（１）'!G27</f>
        <v>0</v>
      </c>
      <c r="G36" s="142">
        <f>'収支計算書（１）'!H27</f>
        <v>0</v>
      </c>
      <c r="H36" s="142">
        <f>'収支計算書（１）'!I27</f>
        <v>0</v>
      </c>
      <c r="I36" s="325"/>
      <c r="J36" s="53"/>
    </row>
    <row r="37" spans="1:10" s="156" customFormat="1" ht="12" customHeight="1" thickBot="1">
      <c r="A37" s="330" t="s">
        <v>56</v>
      </c>
      <c r="B37" s="331"/>
      <c r="C37" s="332"/>
      <c r="D37" s="143">
        <f>'収支計算書（１）'!E28</f>
        <v>0</v>
      </c>
      <c r="E37" s="143">
        <f>'収支計算書（１）'!F28</f>
        <v>0</v>
      </c>
      <c r="F37" s="143">
        <f>'収支計算書（１）'!G28</f>
        <v>0</v>
      </c>
      <c r="G37" s="143">
        <f>'収支計算書（１）'!H28</f>
        <v>0</v>
      </c>
      <c r="H37" s="143">
        <f>'収支計算書（１）'!I28</f>
        <v>0</v>
      </c>
      <c r="I37" s="326"/>
      <c r="J37" s="53"/>
    </row>
    <row r="38" spans="1:10" s="156" customFormat="1" ht="15" customHeight="1" thickTop="1">
      <c r="A38" s="387" t="s">
        <v>35</v>
      </c>
      <c r="B38" s="388"/>
      <c r="C38" s="389"/>
      <c r="D38" s="207">
        <f>'収支計算書（１）'!E29+'収支計算書（２）'!E29+'収支計算書（３）'!E29</f>
        <v>0</v>
      </c>
      <c r="E38" s="207">
        <f>'収支計算書（１）'!F29+'収支計算書（２）'!F29+'収支計算書（３）'!F29</f>
        <v>0</v>
      </c>
      <c r="F38" s="207">
        <f>'収支計算書（１）'!G29+'収支計算書（２）'!G29+'収支計算書（３）'!G29</f>
        <v>0</v>
      </c>
      <c r="G38" s="207">
        <f>'収支計算書（１）'!H29+'収支計算書（２）'!H29+'収支計算書（３）'!H29</f>
        <v>0</v>
      </c>
      <c r="H38" s="207">
        <f>'収支計算書（１）'!I29+'収支計算書（２）'!I29+'収支計算書（３）'!I29</f>
        <v>0</v>
      </c>
      <c r="I38" s="60">
        <f>SUM(D38:H38)+I26</f>
        <v>0</v>
      </c>
      <c r="J38" s="53"/>
    </row>
    <row r="39" spans="1:10" s="156" customFormat="1" ht="15" customHeight="1" thickBot="1">
      <c r="A39" s="359" t="s">
        <v>81</v>
      </c>
      <c r="B39" s="360"/>
      <c r="C39" s="361"/>
      <c r="D39" s="187">
        <f>H27+D38</f>
        <v>0</v>
      </c>
      <c r="E39" s="187">
        <f>D39+E38</f>
        <v>0</v>
      </c>
      <c r="F39" s="187">
        <f>E39+F38</f>
        <v>0</v>
      </c>
      <c r="G39" s="187">
        <f>F39+G38</f>
        <v>0</v>
      </c>
      <c r="H39" s="208">
        <f>G39+H38</f>
        <v>0</v>
      </c>
      <c r="I39" s="60">
        <f>SUM(I38)</f>
        <v>0</v>
      </c>
      <c r="J39" s="53"/>
    </row>
    <row r="40" spans="1:10" s="156" customFormat="1" ht="15" customHeight="1" hidden="1">
      <c r="A40" s="362" t="s">
        <v>60</v>
      </c>
      <c r="B40" s="363"/>
      <c r="C40" s="364"/>
      <c r="D40" s="67" t="e">
        <f>収支計算書（１）!#REF!+収支計算書（２）!#REF!+収支計算書（３）!#REF!</f>
        <v>#REF!</v>
      </c>
      <c r="E40" s="68" t="e">
        <f>収支計算書（１）!#REF!+収支計算書（２）!#REF!+収支計算書（３）!#REF!</f>
        <v>#REF!</v>
      </c>
      <c r="F40" s="68" t="e">
        <f>収支計算書（１）!#REF!+収支計算書（２）!#REF!+収支計算書（３）!#REF!</f>
        <v>#REF!</v>
      </c>
      <c r="G40" s="68" t="e">
        <f>収支計算書（１）!#REF!+収支計算書（２）!#REF!+収支計算書（３）!#REF!</f>
        <v>#REF!</v>
      </c>
      <c r="H40" s="68" t="e">
        <f>収支計算書（１）!#REF!+収支計算書（２）!#REF!+収支計算書（３）!#REF!</f>
        <v>#REF!</v>
      </c>
      <c r="I40" s="51" t="e">
        <f>SUM(D40:H40)+I28</f>
        <v>#REF!</v>
      </c>
      <c r="J40" s="53"/>
    </row>
    <row r="41" spans="1:10" s="156" customFormat="1" ht="15" customHeight="1" hidden="1" thickBot="1">
      <c r="A41" s="380" t="s">
        <v>58</v>
      </c>
      <c r="B41" s="346"/>
      <c r="C41" s="347"/>
      <c r="D41" s="187" t="e">
        <f>D40+I28</f>
        <v>#REF!</v>
      </c>
      <c r="E41" s="187" t="e">
        <f>D41+E40</f>
        <v>#REF!</v>
      </c>
      <c r="F41" s="187" t="e">
        <f>E41+F40</f>
        <v>#REF!</v>
      </c>
      <c r="G41" s="187" t="e">
        <f>F41+G40</f>
        <v>#REF!</v>
      </c>
      <c r="H41" s="208" t="e">
        <f>G41+H40</f>
        <v>#REF!</v>
      </c>
      <c r="I41" s="52" t="e">
        <f>SUM(I40)</f>
        <v>#REF!</v>
      </c>
      <c r="J41" s="53"/>
    </row>
    <row r="42" spans="1:10" s="156" customFormat="1" ht="15" customHeight="1">
      <c r="A42" s="350" t="s">
        <v>70</v>
      </c>
      <c r="B42" s="352" t="s">
        <v>74</v>
      </c>
      <c r="C42" s="353"/>
      <c r="D42" s="209">
        <f>'売上納付（１）'!D34+'売上納付（２）'!D34+'売上納付（３） '!D34</f>
        <v>0</v>
      </c>
      <c r="E42" s="210">
        <f>'売上納付（１）'!E34+'売上納付（２）'!E34+'売上納付（３） '!E34</f>
        <v>0</v>
      </c>
      <c r="F42" s="210">
        <f>'売上納付（１）'!F34+'売上納付（２）'!F34+'売上納付（３） '!F34</f>
        <v>0</v>
      </c>
      <c r="G42" s="210">
        <f>'売上納付（１）'!G34+'売上納付（２）'!G34+'売上納付（３） '!G34</f>
        <v>0</v>
      </c>
      <c r="H42" s="211">
        <f>'売上納付（１）'!H34+'売上納付（２）'!H34+'売上納付（３） '!H34</f>
        <v>0</v>
      </c>
      <c r="I42" s="212">
        <f>SUM(D42:H42)+I30</f>
        <v>0</v>
      </c>
      <c r="J42" s="53"/>
    </row>
    <row r="43" spans="1:10" s="156" customFormat="1" ht="15" customHeight="1" thickBot="1">
      <c r="A43" s="351"/>
      <c r="B43" s="354" t="s">
        <v>0</v>
      </c>
      <c r="C43" s="355"/>
      <c r="D43" s="213">
        <f>I31+D42</f>
        <v>0</v>
      </c>
      <c r="E43" s="214">
        <f>D43+E42</f>
        <v>0</v>
      </c>
      <c r="F43" s="214">
        <f>E43+F42</f>
        <v>0</v>
      </c>
      <c r="G43" s="214">
        <f>F43+G42</f>
        <v>0</v>
      </c>
      <c r="H43" s="215">
        <f>G43+H42</f>
        <v>0</v>
      </c>
      <c r="I43" s="216">
        <f>+H43</f>
        <v>0</v>
      </c>
      <c r="J43" s="53"/>
    </row>
    <row r="44" spans="1:10" s="156" customFormat="1" ht="15" customHeight="1">
      <c r="A44" s="375" t="s">
        <v>40</v>
      </c>
      <c r="B44" s="376" t="s">
        <v>73</v>
      </c>
      <c r="C44" s="217" t="s">
        <v>84</v>
      </c>
      <c r="D44" s="227">
        <f aca="true" t="shared" si="3" ref="D44:H45">IF($I$9=0,0,D42/$I$9)</f>
        <v>0</v>
      </c>
      <c r="E44" s="227">
        <f t="shared" si="3"/>
        <v>0</v>
      </c>
      <c r="F44" s="227">
        <f t="shared" si="3"/>
        <v>0</v>
      </c>
      <c r="G44" s="227">
        <f t="shared" si="3"/>
        <v>0</v>
      </c>
      <c r="H44" s="227">
        <f t="shared" si="3"/>
        <v>0</v>
      </c>
      <c r="I44" s="228"/>
      <c r="J44" s="53"/>
    </row>
    <row r="45" spans="1:10" s="156" customFormat="1" ht="15" customHeight="1" thickBot="1">
      <c r="A45" s="351"/>
      <c r="B45" s="354"/>
      <c r="C45" s="221" t="s">
        <v>42</v>
      </c>
      <c r="D45" s="223">
        <f t="shared" si="3"/>
        <v>0</v>
      </c>
      <c r="E45" s="223">
        <f t="shared" si="3"/>
        <v>0</v>
      </c>
      <c r="F45" s="223">
        <f t="shared" si="3"/>
        <v>0</v>
      </c>
      <c r="G45" s="223">
        <f t="shared" si="3"/>
        <v>0</v>
      </c>
      <c r="H45" s="223">
        <f t="shared" si="3"/>
        <v>0</v>
      </c>
      <c r="I45" s="229">
        <f>+H45</f>
        <v>0</v>
      </c>
      <c r="J45" s="53"/>
    </row>
    <row r="46" spans="1:10" s="156" customFormat="1" ht="15" customHeight="1">
      <c r="A46" s="183"/>
      <c r="B46" s="184"/>
      <c r="C46" s="183"/>
      <c r="D46" s="230"/>
      <c r="E46" s="230"/>
      <c r="F46" s="230"/>
      <c r="G46" s="230"/>
      <c r="H46" s="230"/>
      <c r="I46" s="231"/>
      <c r="J46" s="53"/>
    </row>
    <row r="47" spans="1:10" s="156" customFormat="1" ht="15" customHeight="1">
      <c r="A47" s="183"/>
      <c r="B47" s="184"/>
      <c r="C47" s="183"/>
      <c r="D47" s="230"/>
      <c r="E47" s="230"/>
      <c r="F47" s="230"/>
      <c r="G47" s="230"/>
      <c r="H47" s="230"/>
      <c r="I47" s="231"/>
      <c r="J47" s="53"/>
    </row>
    <row r="48" spans="1:10" s="156" customFormat="1" ht="15" customHeight="1">
      <c r="A48" s="183"/>
      <c r="B48" s="184"/>
      <c r="C48" s="183"/>
      <c r="D48" s="230"/>
      <c r="E48" s="230"/>
      <c r="F48" s="230"/>
      <c r="G48" s="230"/>
      <c r="H48" s="230"/>
      <c r="I48" s="231"/>
      <c r="J48" s="53"/>
    </row>
    <row r="49" spans="1:10" s="156" customFormat="1" ht="15" customHeight="1">
      <c r="A49" s="183"/>
      <c r="B49" s="184"/>
      <c r="C49" s="183"/>
      <c r="D49" s="230"/>
      <c r="E49" s="230"/>
      <c r="F49" s="230"/>
      <c r="G49" s="230"/>
      <c r="H49" s="230"/>
      <c r="I49" s="231"/>
      <c r="J49" s="53"/>
    </row>
    <row r="50" spans="1:10" s="156" customFormat="1" ht="15" customHeight="1">
      <c r="A50" s="183"/>
      <c r="B50" s="184"/>
      <c r="C50" s="183"/>
      <c r="D50" s="230"/>
      <c r="E50" s="230"/>
      <c r="F50" s="230"/>
      <c r="G50" s="230"/>
      <c r="H50" s="230"/>
      <c r="I50" s="231"/>
      <c r="J50" s="53"/>
    </row>
    <row r="51" spans="1:10" s="156" customFormat="1" ht="15" customHeight="1">
      <c r="A51" s="232" t="s">
        <v>80</v>
      </c>
      <c r="B51" s="233"/>
      <c r="C51" s="184"/>
      <c r="D51" s="183"/>
      <c r="E51" s="230"/>
      <c r="F51" s="230"/>
      <c r="G51" s="230"/>
      <c r="H51" s="230"/>
      <c r="I51" s="230"/>
      <c r="J51" s="231"/>
    </row>
    <row r="52" spans="1:10" s="156" customFormat="1" ht="18" customHeight="1">
      <c r="A52" s="182" t="s">
        <v>3</v>
      </c>
      <c r="B52" s="53"/>
      <c r="C52" s="53"/>
      <c r="D52" s="53"/>
      <c r="E52" s="53"/>
      <c r="F52" s="53"/>
      <c r="G52" s="53"/>
      <c r="H52" s="53"/>
      <c r="I52" s="53"/>
      <c r="J52" s="53"/>
    </row>
    <row r="53" spans="1:10" ht="12.75">
      <c r="A53" s="234">
        <f>D25</f>
        <v>0</v>
      </c>
      <c r="B53" s="234">
        <f>E25</f>
        <v>0</v>
      </c>
      <c r="C53" s="234">
        <f>F25</f>
        <v>0</v>
      </c>
      <c r="D53" s="234">
        <f>G25</f>
        <v>0</v>
      </c>
      <c r="E53" s="234">
        <f>H25</f>
        <v>0</v>
      </c>
      <c r="F53" s="234">
        <f>D37</f>
        <v>0</v>
      </c>
      <c r="G53" s="234">
        <f>E37</f>
        <v>0</v>
      </c>
      <c r="H53" s="234">
        <f>F37</f>
        <v>0</v>
      </c>
      <c r="I53" s="234">
        <f>G37</f>
        <v>0</v>
      </c>
      <c r="J53" s="234">
        <f>H37</f>
        <v>0</v>
      </c>
    </row>
    <row r="54" spans="1:10" ht="12.75">
      <c r="A54" s="235">
        <f>D32</f>
        <v>0</v>
      </c>
      <c r="B54" s="236">
        <f>E32</f>
        <v>0</v>
      </c>
      <c r="C54" s="237">
        <f>F32</f>
        <v>0</v>
      </c>
      <c r="D54" s="235">
        <f>G32</f>
        <v>0</v>
      </c>
      <c r="E54" s="235">
        <f>H32</f>
        <v>0</v>
      </c>
      <c r="F54" s="235">
        <f>D44</f>
        <v>0</v>
      </c>
      <c r="G54" s="235">
        <f>E44</f>
        <v>0</v>
      </c>
      <c r="H54" s="235">
        <f>F44</f>
        <v>0</v>
      </c>
      <c r="I54" s="235">
        <f>G44</f>
        <v>0</v>
      </c>
      <c r="J54" s="235">
        <f>H44</f>
        <v>0</v>
      </c>
    </row>
    <row r="55" spans="1:10" ht="12.75">
      <c r="A55" s="182"/>
      <c r="B55" s="182"/>
      <c r="C55" s="182"/>
      <c r="D55" s="182"/>
      <c r="E55" s="182"/>
      <c r="F55" s="182"/>
      <c r="G55" s="182"/>
      <c r="H55" s="182"/>
      <c r="I55" s="182"/>
      <c r="J55" s="182"/>
    </row>
    <row r="56" spans="1:10" ht="12.75">
      <c r="A56" s="182"/>
      <c r="B56" s="182"/>
      <c r="C56" s="182"/>
      <c r="D56" s="182"/>
      <c r="E56" s="182"/>
      <c r="F56" s="182"/>
      <c r="G56" s="182"/>
      <c r="H56" s="182"/>
      <c r="I56" s="182"/>
      <c r="J56" s="182"/>
    </row>
    <row r="57" spans="1:10" ht="12.75">
      <c r="A57" s="182"/>
      <c r="B57" s="182"/>
      <c r="C57" s="182"/>
      <c r="D57" s="182"/>
      <c r="E57" s="182"/>
      <c r="F57" s="182"/>
      <c r="G57" s="182"/>
      <c r="H57" s="182"/>
      <c r="I57" s="182"/>
      <c r="J57" s="182"/>
    </row>
    <row r="58" spans="1:10" ht="12.75">
      <c r="A58" s="182"/>
      <c r="B58" s="182"/>
      <c r="C58" s="182"/>
      <c r="D58" s="182"/>
      <c r="E58" s="182"/>
      <c r="F58" s="182"/>
      <c r="G58" s="182"/>
      <c r="H58" s="182"/>
      <c r="I58" s="182"/>
      <c r="J58" s="182"/>
    </row>
    <row r="59" spans="1:10" ht="12.75">
      <c r="A59" s="182"/>
      <c r="B59" s="182"/>
      <c r="C59" s="182"/>
      <c r="D59" s="182"/>
      <c r="E59" s="182"/>
      <c r="F59" s="182"/>
      <c r="G59" s="182"/>
      <c r="H59" s="182"/>
      <c r="I59" s="182"/>
      <c r="J59" s="182"/>
    </row>
    <row r="60" spans="1:10" ht="12.75">
      <c r="A60" s="182"/>
      <c r="B60" s="182"/>
      <c r="C60" s="182"/>
      <c r="D60" s="182"/>
      <c r="E60" s="182"/>
      <c r="F60" s="182"/>
      <c r="G60" s="182"/>
      <c r="H60" s="182"/>
      <c r="I60" s="182"/>
      <c r="J60" s="182"/>
    </row>
    <row r="61" spans="1:10" ht="12.75">
      <c r="A61" s="182"/>
      <c r="B61" s="182"/>
      <c r="C61" s="182"/>
      <c r="D61" s="182"/>
      <c r="E61" s="182"/>
      <c r="F61" s="182"/>
      <c r="G61" s="182"/>
      <c r="H61" s="182"/>
      <c r="I61" s="182"/>
      <c r="J61" s="182"/>
    </row>
    <row r="62" spans="1:10" ht="12.75">
      <c r="A62" s="182"/>
      <c r="B62" s="182"/>
      <c r="C62" s="182"/>
      <c r="D62" s="182"/>
      <c r="E62" s="182"/>
      <c r="F62" s="182"/>
      <c r="G62" s="182"/>
      <c r="H62" s="182"/>
      <c r="I62" s="182"/>
      <c r="J62" s="182"/>
    </row>
    <row r="63" spans="1:10" ht="12.75">
      <c r="A63" s="182"/>
      <c r="B63" s="182"/>
      <c r="C63" s="182"/>
      <c r="D63" s="182"/>
      <c r="E63" s="182"/>
      <c r="F63" s="182"/>
      <c r="G63" s="182"/>
      <c r="H63" s="182"/>
      <c r="I63" s="182"/>
      <c r="J63" s="182"/>
    </row>
    <row r="64" spans="1:10" ht="12.75">
      <c r="A64" s="182"/>
      <c r="B64" s="182"/>
      <c r="C64" s="182"/>
      <c r="D64" s="182"/>
      <c r="E64" s="182"/>
      <c r="F64" s="182"/>
      <c r="G64" s="182"/>
      <c r="H64" s="182"/>
      <c r="I64" s="182"/>
      <c r="J64" s="182"/>
    </row>
    <row r="65" spans="1:10" ht="12.75">
      <c r="A65" s="182"/>
      <c r="B65" s="182"/>
      <c r="C65" s="182"/>
      <c r="D65" s="182"/>
      <c r="E65" s="182"/>
      <c r="F65" s="182"/>
      <c r="G65" s="182"/>
      <c r="H65" s="182"/>
      <c r="I65" s="182"/>
      <c r="J65" s="182"/>
    </row>
    <row r="66" spans="1:10" ht="12.75">
      <c r="A66" s="182"/>
      <c r="B66" s="182"/>
      <c r="C66" s="182"/>
      <c r="D66" s="182"/>
      <c r="E66" s="182"/>
      <c r="F66" s="182"/>
      <c r="G66" s="182"/>
      <c r="H66" s="182"/>
      <c r="I66" s="182"/>
      <c r="J66" s="182"/>
    </row>
    <row r="67" spans="1:10" ht="12.75">
      <c r="A67" s="182"/>
      <c r="B67" s="182"/>
      <c r="C67" s="182"/>
      <c r="D67" s="182"/>
      <c r="E67" s="182"/>
      <c r="F67" s="182"/>
      <c r="G67" s="182"/>
      <c r="H67" s="182"/>
      <c r="I67" s="182"/>
      <c r="J67" s="182"/>
    </row>
    <row r="68" spans="1:10" ht="12.75">
      <c r="A68" s="182"/>
      <c r="B68" s="182"/>
      <c r="C68" s="182"/>
      <c r="D68" s="182"/>
      <c r="E68" s="182"/>
      <c r="F68" s="182"/>
      <c r="G68" s="182"/>
      <c r="H68" s="182"/>
      <c r="I68" s="182"/>
      <c r="J68" s="182"/>
    </row>
    <row r="69" spans="1:10" ht="12.75">
      <c r="A69" s="182"/>
      <c r="B69" s="182"/>
      <c r="C69" s="182"/>
      <c r="D69" s="182"/>
      <c r="E69" s="182"/>
      <c r="F69" s="182"/>
      <c r="G69" s="182"/>
      <c r="H69" s="182"/>
      <c r="I69" s="182"/>
      <c r="J69" s="182"/>
    </row>
    <row r="70" spans="1:10" ht="12.75">
      <c r="A70" s="182"/>
      <c r="B70" s="182"/>
      <c r="C70" s="182"/>
      <c r="D70" s="182"/>
      <c r="E70" s="182"/>
      <c r="F70" s="182"/>
      <c r="G70" s="182"/>
      <c r="H70" s="182"/>
      <c r="I70" s="182"/>
      <c r="J70" s="182"/>
    </row>
    <row r="71" spans="1:10" ht="12.75">
      <c r="A71" s="182"/>
      <c r="B71" s="182"/>
      <c r="C71" s="182"/>
      <c r="D71" s="182"/>
      <c r="E71" s="182"/>
      <c r="F71" s="182"/>
      <c r="G71" s="182"/>
      <c r="H71" s="182"/>
      <c r="I71" s="182"/>
      <c r="J71" s="182"/>
    </row>
    <row r="72" spans="1:10" ht="12.75">
      <c r="A72" s="182"/>
      <c r="B72" s="182"/>
      <c r="C72" s="182"/>
      <c r="D72" s="182"/>
      <c r="E72" s="182"/>
      <c r="F72" s="182"/>
      <c r="G72" s="182"/>
      <c r="H72" s="182"/>
      <c r="I72" s="182"/>
      <c r="J72" s="182"/>
    </row>
    <row r="73" spans="1:10" ht="12.75">
      <c r="A73" s="182"/>
      <c r="B73" s="182"/>
      <c r="C73" s="182"/>
      <c r="D73" s="182"/>
      <c r="E73" s="182"/>
      <c r="F73" s="182"/>
      <c r="G73" s="182"/>
      <c r="H73" s="182"/>
      <c r="I73" s="182"/>
      <c r="J73" s="182"/>
    </row>
    <row r="74" spans="1:10" ht="14.25" customHeight="1">
      <c r="A74" s="182" t="s">
        <v>4</v>
      </c>
      <c r="B74" s="182"/>
      <c r="C74" s="182"/>
      <c r="D74" s="182"/>
      <c r="E74" s="182"/>
      <c r="F74" s="182"/>
      <c r="G74" s="182"/>
      <c r="H74" s="182"/>
      <c r="I74" s="182"/>
      <c r="J74" s="182"/>
    </row>
    <row r="75" spans="1:10" ht="12.75">
      <c r="A75" s="234">
        <f>D25</f>
        <v>0</v>
      </c>
      <c r="B75" s="234">
        <f>E25</f>
        <v>0</v>
      </c>
      <c r="C75" s="234">
        <f>F25</f>
        <v>0</v>
      </c>
      <c r="D75" s="234">
        <f>G25</f>
        <v>0</v>
      </c>
      <c r="E75" s="234">
        <f>H25</f>
        <v>0</v>
      </c>
      <c r="F75" s="234">
        <f>D37</f>
        <v>0</v>
      </c>
      <c r="G75" s="234">
        <f>E37</f>
        <v>0</v>
      </c>
      <c r="H75" s="234">
        <f>F37</f>
        <v>0</v>
      </c>
      <c r="I75" s="234">
        <f>G37</f>
        <v>0</v>
      </c>
      <c r="J75" s="234">
        <f>H37</f>
        <v>0</v>
      </c>
    </row>
    <row r="76" spans="1:10" ht="12.75">
      <c r="A76" s="235">
        <f>D33</f>
        <v>0</v>
      </c>
      <c r="B76" s="235">
        <f>E33</f>
        <v>0</v>
      </c>
      <c r="C76" s="235">
        <f>F33</f>
        <v>0</v>
      </c>
      <c r="D76" s="235">
        <f>G33</f>
        <v>0</v>
      </c>
      <c r="E76" s="235">
        <f>H33</f>
        <v>0</v>
      </c>
      <c r="F76" s="235">
        <f>D45</f>
        <v>0</v>
      </c>
      <c r="G76" s="235">
        <f>E45</f>
        <v>0</v>
      </c>
      <c r="H76" s="235">
        <f>F45</f>
        <v>0</v>
      </c>
      <c r="I76" s="235">
        <f>G45</f>
        <v>0</v>
      </c>
      <c r="J76" s="235">
        <f>H45</f>
        <v>0</v>
      </c>
    </row>
    <row r="77" spans="1:10" ht="12.75">
      <c r="A77" s="182"/>
      <c r="B77" s="182"/>
      <c r="C77" s="182"/>
      <c r="D77" s="182"/>
      <c r="E77" s="182"/>
      <c r="F77" s="182"/>
      <c r="G77" s="182"/>
      <c r="H77" s="182"/>
      <c r="I77" s="182"/>
      <c r="J77" s="182"/>
    </row>
    <row r="78" spans="1:10" ht="12.75">
      <c r="A78" s="182"/>
      <c r="B78" s="182"/>
      <c r="C78" s="182"/>
      <c r="D78" s="182"/>
      <c r="E78" s="182"/>
      <c r="F78" s="182"/>
      <c r="G78" s="182"/>
      <c r="H78" s="182"/>
      <c r="I78" s="182"/>
      <c r="J78" s="182"/>
    </row>
    <row r="79" spans="1:10" ht="12.75">
      <c r="A79" s="182"/>
      <c r="B79" s="182"/>
      <c r="C79" s="182"/>
      <c r="D79" s="182"/>
      <c r="E79" s="182"/>
      <c r="F79" s="182"/>
      <c r="G79" s="182"/>
      <c r="H79" s="182"/>
      <c r="I79" s="182"/>
      <c r="J79" s="182"/>
    </row>
    <row r="80" spans="1:10" ht="12.75">
      <c r="A80" s="182"/>
      <c r="B80" s="182"/>
      <c r="C80" s="182"/>
      <c r="D80" s="182"/>
      <c r="E80" s="182"/>
      <c r="F80" s="182"/>
      <c r="G80" s="182"/>
      <c r="H80" s="182"/>
      <c r="I80" s="182"/>
      <c r="J80" s="182"/>
    </row>
    <row r="81" spans="1:10" ht="12.75">
      <c r="A81" s="182"/>
      <c r="B81" s="182"/>
      <c r="C81" s="182"/>
      <c r="D81" s="182"/>
      <c r="E81" s="182"/>
      <c r="F81" s="182"/>
      <c r="G81" s="182"/>
      <c r="H81" s="182"/>
      <c r="I81" s="182"/>
      <c r="J81" s="182"/>
    </row>
    <row r="82" spans="1:10" ht="12.75">
      <c r="A82" s="182"/>
      <c r="B82" s="182"/>
      <c r="C82" s="182"/>
      <c r="D82" s="182"/>
      <c r="E82" s="182"/>
      <c r="F82" s="182"/>
      <c r="G82" s="182"/>
      <c r="H82" s="182"/>
      <c r="I82" s="182"/>
      <c r="J82" s="182"/>
    </row>
    <row r="83" spans="1:10" ht="12.75">
      <c r="A83" s="182"/>
      <c r="B83" s="182"/>
      <c r="C83" s="182"/>
      <c r="D83" s="182"/>
      <c r="E83" s="182"/>
      <c r="F83" s="182"/>
      <c r="G83" s="182"/>
      <c r="H83" s="182"/>
      <c r="I83" s="182"/>
      <c r="J83" s="182"/>
    </row>
    <row r="84" spans="1:10" ht="12.75">
      <c r="A84" s="182"/>
      <c r="B84" s="182"/>
      <c r="C84" s="182"/>
      <c r="D84" s="182"/>
      <c r="E84" s="182"/>
      <c r="F84" s="182"/>
      <c r="G84" s="182"/>
      <c r="H84" s="182"/>
      <c r="I84" s="182"/>
      <c r="J84" s="182"/>
    </row>
    <row r="85" spans="1:10" ht="12.75">
      <c r="A85" s="182"/>
      <c r="B85" s="182"/>
      <c r="C85" s="182"/>
      <c r="D85" s="182"/>
      <c r="E85" s="182"/>
      <c r="F85" s="182"/>
      <c r="G85" s="182"/>
      <c r="H85" s="182"/>
      <c r="I85" s="182"/>
      <c r="J85" s="182"/>
    </row>
    <row r="86" spans="1:10" ht="12.75">
      <c r="A86" s="182"/>
      <c r="B86" s="182"/>
      <c r="C86" s="182"/>
      <c r="D86" s="182"/>
      <c r="E86" s="182"/>
      <c r="F86" s="182"/>
      <c r="G86" s="182"/>
      <c r="H86" s="182"/>
      <c r="I86" s="182"/>
      <c r="J86" s="182"/>
    </row>
    <row r="87" spans="1:10" ht="12.75">
      <c r="A87" s="182"/>
      <c r="B87" s="182"/>
      <c r="C87" s="182"/>
      <c r="D87" s="182"/>
      <c r="E87" s="182"/>
      <c r="F87" s="182"/>
      <c r="G87" s="182"/>
      <c r="H87" s="182"/>
      <c r="I87" s="182"/>
      <c r="J87" s="182"/>
    </row>
    <row r="88" spans="1:10" ht="12.75">
      <c r="A88" s="182"/>
      <c r="B88" s="182"/>
      <c r="C88" s="182"/>
      <c r="D88" s="182"/>
      <c r="E88" s="182"/>
      <c r="F88" s="182"/>
      <c r="G88" s="182"/>
      <c r="H88" s="182"/>
      <c r="I88" s="182"/>
      <c r="J88" s="182"/>
    </row>
    <row r="89" spans="1:10" ht="12.75">
      <c r="A89" s="182"/>
      <c r="B89" s="182"/>
      <c r="C89" s="182"/>
      <c r="D89" s="182"/>
      <c r="E89" s="182"/>
      <c r="F89" s="182"/>
      <c r="G89" s="182"/>
      <c r="H89" s="182"/>
      <c r="I89" s="182"/>
      <c r="J89" s="182"/>
    </row>
    <row r="90" spans="1:10" ht="12.75">
      <c r="A90" s="182"/>
      <c r="B90" s="182"/>
      <c r="C90" s="182"/>
      <c r="D90" s="182"/>
      <c r="E90" s="182"/>
      <c r="F90" s="182"/>
      <c r="G90" s="182"/>
      <c r="H90" s="182"/>
      <c r="I90" s="182"/>
      <c r="J90" s="182"/>
    </row>
    <row r="91" spans="1:10" ht="12.75">
      <c r="A91" s="182"/>
      <c r="B91" s="182"/>
      <c r="C91" s="182"/>
      <c r="D91" s="182"/>
      <c r="E91" s="182"/>
      <c r="F91" s="182"/>
      <c r="G91" s="182"/>
      <c r="H91" s="182"/>
      <c r="I91" s="182"/>
      <c r="J91" s="182"/>
    </row>
    <row r="92" spans="1:10" ht="12.75">
      <c r="A92" s="182"/>
      <c r="B92" s="182"/>
      <c r="C92" s="182"/>
      <c r="D92" s="182"/>
      <c r="E92" s="182"/>
      <c r="F92" s="182"/>
      <c r="G92" s="182"/>
      <c r="H92" s="182"/>
      <c r="I92" s="182"/>
      <c r="J92" s="182"/>
    </row>
    <row r="93" spans="1:10" ht="14.25" customHeight="1">
      <c r="A93" s="182"/>
      <c r="B93" s="182"/>
      <c r="C93" s="182"/>
      <c r="D93" s="182"/>
      <c r="E93" s="182"/>
      <c r="F93" s="182"/>
      <c r="G93" s="182"/>
      <c r="H93" s="182"/>
      <c r="I93" s="182"/>
      <c r="J93" s="182"/>
    </row>
    <row r="94" spans="1:10" ht="12.75">
      <c r="A94" s="238"/>
      <c r="B94" s="238"/>
      <c r="C94" s="238"/>
      <c r="D94" s="238"/>
      <c r="E94" s="238"/>
      <c r="F94" s="238"/>
      <c r="G94" s="238"/>
      <c r="H94" s="238"/>
      <c r="I94" s="238"/>
      <c r="J94" s="238"/>
    </row>
    <row r="95" spans="1:10" ht="12.75">
      <c r="A95" s="238"/>
      <c r="B95" s="238"/>
      <c r="C95" s="238"/>
      <c r="D95" s="238"/>
      <c r="E95" s="238"/>
      <c r="F95" s="238"/>
      <c r="G95" s="238"/>
      <c r="H95" s="238"/>
      <c r="I95" s="238"/>
      <c r="J95" s="238"/>
    </row>
    <row r="96" spans="1:10" ht="12.75">
      <c r="A96" s="238"/>
      <c r="B96" s="238"/>
      <c r="C96" s="238"/>
      <c r="D96" s="238"/>
      <c r="E96" s="238"/>
      <c r="F96" s="238"/>
      <c r="G96" s="238"/>
      <c r="H96" s="238"/>
      <c r="I96" s="238"/>
      <c r="J96" s="238"/>
    </row>
    <row r="97" spans="1:10" ht="12.75">
      <c r="A97" s="238"/>
      <c r="B97" s="238"/>
      <c r="C97" s="238"/>
      <c r="D97" s="238"/>
      <c r="E97" s="238"/>
      <c r="F97" s="238"/>
      <c r="G97" s="238"/>
      <c r="H97" s="238"/>
      <c r="I97" s="238"/>
      <c r="J97" s="238"/>
    </row>
    <row r="98" spans="1:10" ht="12.75">
      <c r="A98" s="238"/>
      <c r="B98" s="238"/>
      <c r="C98" s="238"/>
      <c r="D98" s="238"/>
      <c r="E98" s="238"/>
      <c r="F98" s="238"/>
      <c r="G98" s="238"/>
      <c r="H98" s="238"/>
      <c r="I98" s="238"/>
      <c r="J98" s="238"/>
    </row>
  </sheetData>
  <sheetProtection password="C7FC" sheet="1"/>
  <mergeCells count="51">
    <mergeCell ref="A37:C37"/>
    <mergeCell ref="A35:C35"/>
    <mergeCell ref="A1:I1"/>
    <mergeCell ref="B18:C18"/>
    <mergeCell ref="B19:C19"/>
    <mergeCell ref="A38:C38"/>
    <mergeCell ref="A39:C39"/>
    <mergeCell ref="A25:C25"/>
    <mergeCell ref="A28:C28"/>
    <mergeCell ref="I35:I37"/>
    <mergeCell ref="A36:C36"/>
    <mergeCell ref="A17:C17"/>
    <mergeCell ref="A30:A31"/>
    <mergeCell ref="B30:C30"/>
    <mergeCell ref="B31:C31"/>
    <mergeCell ref="A44:A45"/>
    <mergeCell ref="B44:B45"/>
    <mergeCell ref="A32:A33"/>
    <mergeCell ref="B32:B33"/>
    <mergeCell ref="B34:C34"/>
    <mergeCell ref="A41:C41"/>
    <mergeCell ref="A27:C27"/>
    <mergeCell ref="A40:C40"/>
    <mergeCell ref="I11:I13"/>
    <mergeCell ref="A12:C12"/>
    <mergeCell ref="A13:C13"/>
    <mergeCell ref="A14:C14"/>
    <mergeCell ref="A20:A21"/>
    <mergeCell ref="B20:B21"/>
    <mergeCell ref="A15:C15"/>
    <mergeCell ref="A16:C16"/>
    <mergeCell ref="A2:H2"/>
    <mergeCell ref="A6:C6"/>
    <mergeCell ref="A18:A19"/>
    <mergeCell ref="A29:C29"/>
    <mergeCell ref="B9:C9"/>
    <mergeCell ref="A42:A43"/>
    <mergeCell ref="B42:C42"/>
    <mergeCell ref="B43:C43"/>
    <mergeCell ref="A23:C23"/>
    <mergeCell ref="A26:C26"/>
    <mergeCell ref="I23:I25"/>
    <mergeCell ref="A24:C24"/>
    <mergeCell ref="A7:C7"/>
    <mergeCell ref="A8:C8"/>
    <mergeCell ref="A11:C11"/>
    <mergeCell ref="C3:I3"/>
    <mergeCell ref="C4:I4"/>
    <mergeCell ref="A3:B3"/>
    <mergeCell ref="A4:B4"/>
    <mergeCell ref="I6:I8"/>
  </mergeCells>
  <printOptions/>
  <pageMargins left="0.5511811023622047" right="0.3937007874015748" top="0.7874015748031497" bottom="0.7874015748031497" header="0.4330708661417323" footer="0.4724409448818898"/>
  <pageSetup fitToHeight="2" horizontalDpi="600" verticalDpi="600" orientation="portrait" paperSize="9" r:id="rId2"/>
  <headerFooter alignWithMargins="0">
    <oddFooter>&amp;C&amp;P</oddFooter>
  </headerFooter>
  <rowBreaks count="1" manualBreakCount="1">
    <brk id="5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Normal="110" zoomScaleSheetLayoutView="100" zoomScalePageLayoutView="0" workbookViewId="0" topLeftCell="A1">
      <selection activeCell="M16" sqref="M16"/>
    </sheetView>
  </sheetViews>
  <sheetFormatPr defaultColWidth="9.00390625" defaultRowHeight="12" customHeight="1"/>
  <cols>
    <col min="1" max="1" width="4.875" style="1" bestFit="1" customWidth="1"/>
    <col min="2" max="4" width="6.625" style="1" customWidth="1"/>
    <col min="5" max="9" width="8.625" style="1" customWidth="1"/>
    <col min="10" max="10" width="10.625" style="1" customWidth="1"/>
    <col min="11" max="11" width="3.125" style="1" customWidth="1"/>
    <col min="12" max="16384" width="9.00390625" style="1" customWidth="1"/>
  </cols>
  <sheetData>
    <row r="1" spans="1:10" ht="20.25" customHeight="1" thickBot="1">
      <c r="A1" s="442" t="s">
        <v>43</v>
      </c>
      <c r="B1" s="442"/>
      <c r="C1" s="442"/>
      <c r="D1" s="440"/>
      <c r="E1" s="441"/>
      <c r="F1" s="441"/>
      <c r="G1" s="441"/>
      <c r="H1" s="441"/>
      <c r="I1" s="439" t="s">
        <v>48</v>
      </c>
      <c r="J1" s="439"/>
    </row>
    <row r="2" spans="1:10" ht="25.5" customHeight="1">
      <c r="A2" s="343"/>
      <c r="B2" s="418" t="s">
        <v>37</v>
      </c>
      <c r="C2" s="334"/>
      <c r="D2" s="335"/>
      <c r="E2" s="97" t="s">
        <v>47</v>
      </c>
      <c r="F2" s="94" t="s">
        <v>45</v>
      </c>
      <c r="G2" s="98" t="s">
        <v>46</v>
      </c>
      <c r="H2" s="94" t="s">
        <v>15</v>
      </c>
      <c r="I2" s="99" t="s">
        <v>16</v>
      </c>
      <c r="J2" s="436" t="s">
        <v>18</v>
      </c>
    </row>
    <row r="3" spans="1:10" ht="15" customHeight="1">
      <c r="A3" s="426"/>
      <c r="B3" s="423" t="s">
        <v>22</v>
      </c>
      <c r="C3" s="424"/>
      <c r="D3" s="425"/>
      <c r="E3" s="129"/>
      <c r="F3" s="131"/>
      <c r="G3" s="128"/>
      <c r="H3" s="128"/>
      <c r="I3" s="134"/>
      <c r="J3" s="437"/>
    </row>
    <row r="4" spans="1:10" ht="15" customHeight="1" thickBot="1">
      <c r="A4" s="427"/>
      <c r="B4" s="430" t="s">
        <v>56</v>
      </c>
      <c r="C4" s="431"/>
      <c r="D4" s="432"/>
      <c r="E4" s="130"/>
      <c r="F4" s="132"/>
      <c r="G4" s="132"/>
      <c r="H4" s="140"/>
      <c r="I4" s="141"/>
      <c r="J4" s="438"/>
    </row>
    <row r="5" spans="1:10" ht="15" customHeight="1" thickBot="1" thickTop="1">
      <c r="A5" s="404" t="s">
        <v>23</v>
      </c>
      <c r="B5" s="415" t="s">
        <v>78</v>
      </c>
      <c r="C5" s="416"/>
      <c r="D5" s="417"/>
      <c r="E5" s="239"/>
      <c r="F5" s="240"/>
      <c r="G5" s="241"/>
      <c r="H5" s="240"/>
      <c r="I5" s="242"/>
      <c r="J5" s="60">
        <f>SUM(E5:I5)</f>
        <v>0</v>
      </c>
    </row>
    <row r="6" spans="1:10" ht="15" customHeight="1" hidden="1">
      <c r="A6" s="405"/>
      <c r="B6" s="96"/>
      <c r="C6" s="407" t="s">
        <v>68</v>
      </c>
      <c r="D6" s="408"/>
      <c r="E6" s="114">
        <v>0</v>
      </c>
      <c r="F6" s="115">
        <v>0</v>
      </c>
      <c r="G6" s="116">
        <v>0</v>
      </c>
      <c r="H6" s="88"/>
      <c r="I6" s="89"/>
      <c r="J6" s="61"/>
    </row>
    <row r="7" spans="1:10" ht="15" customHeight="1" hidden="1" thickBot="1">
      <c r="A7" s="406"/>
      <c r="B7" s="96"/>
      <c r="C7" s="428" t="s">
        <v>67</v>
      </c>
      <c r="D7" s="429"/>
      <c r="E7" s="117">
        <v>0</v>
      </c>
      <c r="F7" s="118">
        <v>0</v>
      </c>
      <c r="G7" s="119">
        <v>0</v>
      </c>
      <c r="H7" s="90"/>
      <c r="I7" s="91"/>
      <c r="J7" s="52">
        <f aca="true" t="shared" si="0" ref="J7:J15">SUM(E7:I7)</f>
        <v>0</v>
      </c>
    </row>
    <row r="8" spans="1:10" ht="15" customHeight="1">
      <c r="A8" s="343" t="s">
        <v>24</v>
      </c>
      <c r="B8" s="433" t="s">
        <v>82</v>
      </c>
      <c r="C8" s="434"/>
      <c r="D8" s="435"/>
      <c r="E8" s="243">
        <f>E9+E13</f>
        <v>0</v>
      </c>
      <c r="F8" s="244">
        <f>F9+F13</f>
        <v>0</v>
      </c>
      <c r="G8" s="245">
        <f>G9+G13</f>
        <v>0</v>
      </c>
      <c r="H8" s="244">
        <f>H9+H13</f>
        <v>0</v>
      </c>
      <c r="I8" s="246">
        <f>I9+I13</f>
        <v>0</v>
      </c>
      <c r="J8" s="66">
        <f t="shared" si="0"/>
        <v>0</v>
      </c>
    </row>
    <row r="9" spans="1:10" ht="15" customHeight="1">
      <c r="A9" s="426"/>
      <c r="B9" s="444" t="s">
        <v>25</v>
      </c>
      <c r="C9" s="445"/>
      <c r="D9" s="446"/>
      <c r="E9" s="316">
        <v>0</v>
      </c>
      <c r="F9" s="317">
        <v>0</v>
      </c>
      <c r="G9" s="318">
        <v>0</v>
      </c>
      <c r="H9" s="317">
        <v>0</v>
      </c>
      <c r="I9" s="319">
        <v>0</v>
      </c>
      <c r="J9" s="51">
        <f t="shared" si="0"/>
        <v>0</v>
      </c>
    </row>
    <row r="10" spans="1:10" ht="15" customHeight="1" hidden="1">
      <c r="A10" s="426"/>
      <c r="B10" s="96"/>
      <c r="C10" s="423" t="s">
        <v>26</v>
      </c>
      <c r="D10" s="329"/>
      <c r="E10" s="316"/>
      <c r="F10" s="317"/>
      <c r="G10" s="318"/>
      <c r="H10" s="317"/>
      <c r="I10" s="319"/>
      <c r="J10" s="51">
        <f t="shared" si="0"/>
        <v>0</v>
      </c>
    </row>
    <row r="11" spans="1:10" ht="15" customHeight="1" hidden="1">
      <c r="A11" s="426"/>
      <c r="B11" s="96"/>
      <c r="C11" s="423" t="s">
        <v>27</v>
      </c>
      <c r="D11" s="329"/>
      <c r="E11" s="316"/>
      <c r="F11" s="317"/>
      <c r="G11" s="318"/>
      <c r="H11" s="317"/>
      <c r="I11" s="319"/>
      <c r="J11" s="51">
        <f t="shared" si="0"/>
        <v>0</v>
      </c>
    </row>
    <row r="12" spans="1:10" ht="15" customHeight="1" hidden="1">
      <c r="A12" s="426"/>
      <c r="B12" s="96"/>
      <c r="C12" s="423" t="s">
        <v>75</v>
      </c>
      <c r="D12" s="329"/>
      <c r="E12" s="316"/>
      <c r="F12" s="317"/>
      <c r="G12" s="318"/>
      <c r="H12" s="317"/>
      <c r="I12" s="319"/>
      <c r="J12" s="51">
        <f t="shared" si="0"/>
        <v>0</v>
      </c>
    </row>
    <row r="13" spans="1:10" ht="15" customHeight="1" thickBot="1">
      <c r="A13" s="344"/>
      <c r="B13" s="447" t="s">
        <v>14</v>
      </c>
      <c r="C13" s="448"/>
      <c r="D13" s="449"/>
      <c r="E13" s="320">
        <v>0</v>
      </c>
      <c r="F13" s="321">
        <v>0</v>
      </c>
      <c r="G13" s="322">
        <v>0</v>
      </c>
      <c r="H13" s="321">
        <v>0</v>
      </c>
      <c r="I13" s="323">
        <v>0</v>
      </c>
      <c r="J13" s="69">
        <f t="shared" si="0"/>
        <v>0</v>
      </c>
    </row>
    <row r="14" spans="1:10" ht="12" customHeight="1" hidden="1">
      <c r="A14" s="404" t="s">
        <v>76</v>
      </c>
      <c r="B14" s="451" t="s">
        <v>83</v>
      </c>
      <c r="C14" s="452"/>
      <c r="D14" s="453"/>
      <c r="E14" s="243">
        <f>IF(E5=0,0,E5-E8)</f>
        <v>0</v>
      </c>
      <c r="F14" s="160">
        <f>IF(F5=0,0,F5-F8)</f>
        <v>0</v>
      </c>
      <c r="G14" s="247">
        <f>IF(G5=0,0,G5-G8)</f>
        <v>0</v>
      </c>
      <c r="H14" s="160">
        <f>IF(H5=0,0,H5-H8)</f>
        <v>0</v>
      </c>
      <c r="I14" s="246">
        <f>IF(I5=0,0,I5-I8)</f>
        <v>0</v>
      </c>
      <c r="J14" s="60">
        <f t="shared" si="0"/>
        <v>0</v>
      </c>
    </row>
    <row r="15" spans="1:10" ht="12" customHeight="1" hidden="1" thickBot="1">
      <c r="A15" s="450"/>
      <c r="B15" s="443" t="s">
        <v>79</v>
      </c>
      <c r="C15" s="373"/>
      <c r="D15" s="374"/>
      <c r="E15" s="117">
        <f>E14</f>
        <v>0</v>
      </c>
      <c r="F15" s="121">
        <f>E15+F14</f>
        <v>0</v>
      </c>
      <c r="G15" s="121">
        <f>F15+G14</f>
        <v>0</v>
      </c>
      <c r="H15" s="121">
        <f>G15+H14</f>
        <v>0</v>
      </c>
      <c r="I15" s="161">
        <f>H15+I14</f>
        <v>0</v>
      </c>
      <c r="J15" s="69">
        <f t="shared" si="0"/>
        <v>0</v>
      </c>
    </row>
    <row r="16" spans="1:10" ht="6.75" customHeight="1" thickBot="1">
      <c r="A16" s="454"/>
      <c r="B16" s="454"/>
      <c r="C16" s="454"/>
      <c r="D16" s="100"/>
      <c r="E16" s="155"/>
      <c r="F16" s="155"/>
      <c r="G16" s="155"/>
      <c r="H16" s="155"/>
      <c r="I16" s="155"/>
      <c r="J16" s="53"/>
    </row>
    <row r="17" spans="1:10" ht="15" customHeight="1">
      <c r="A17" s="343"/>
      <c r="B17" s="418" t="s">
        <v>91</v>
      </c>
      <c r="C17" s="334"/>
      <c r="D17" s="335"/>
      <c r="E17" s="94" t="s">
        <v>86</v>
      </c>
      <c r="F17" s="94" t="s">
        <v>87</v>
      </c>
      <c r="G17" s="94" t="s">
        <v>88</v>
      </c>
      <c r="H17" s="94" t="s">
        <v>89</v>
      </c>
      <c r="I17" s="94" t="s">
        <v>90</v>
      </c>
      <c r="J17" s="436" t="s">
        <v>19</v>
      </c>
    </row>
    <row r="18" spans="1:10" ht="15" customHeight="1">
      <c r="A18" s="426"/>
      <c r="B18" s="423" t="s">
        <v>22</v>
      </c>
      <c r="C18" s="424"/>
      <c r="D18" s="425"/>
      <c r="E18" s="129"/>
      <c r="F18" s="133"/>
      <c r="G18" s="133"/>
      <c r="H18" s="133"/>
      <c r="I18" s="134"/>
      <c r="J18" s="437"/>
    </row>
    <row r="19" spans="1:10" ht="15" customHeight="1" thickBot="1">
      <c r="A19" s="427"/>
      <c r="B19" s="430" t="s">
        <v>56</v>
      </c>
      <c r="C19" s="431"/>
      <c r="D19" s="432"/>
      <c r="E19" s="130"/>
      <c r="F19" s="132"/>
      <c r="G19" s="132"/>
      <c r="H19" s="132"/>
      <c r="I19" s="132"/>
      <c r="J19" s="438"/>
    </row>
    <row r="20" spans="1:10" ht="15" customHeight="1" thickTop="1">
      <c r="A20" s="404" t="s">
        <v>23</v>
      </c>
      <c r="B20" s="415" t="s">
        <v>57</v>
      </c>
      <c r="C20" s="416"/>
      <c r="D20" s="417"/>
      <c r="E20" s="57">
        <f>E21*E22/1000</f>
        <v>0</v>
      </c>
      <c r="F20" s="57">
        <f>F21*F22/1000</f>
        <v>0</v>
      </c>
      <c r="G20" s="57">
        <f>G21*G22/1000</f>
        <v>0</v>
      </c>
      <c r="H20" s="57">
        <f>H21*H22/1000</f>
        <v>0</v>
      </c>
      <c r="I20" s="57">
        <f>I21*I22/1000</f>
        <v>0</v>
      </c>
      <c r="J20" s="60">
        <f>SUM(E20:I20)+J5</f>
        <v>0</v>
      </c>
    </row>
    <row r="21" spans="1:10" ht="15" customHeight="1">
      <c r="A21" s="405"/>
      <c r="B21" s="96"/>
      <c r="C21" s="407" t="s">
        <v>68</v>
      </c>
      <c r="D21" s="408"/>
      <c r="E21" s="47"/>
      <c r="F21" s="47"/>
      <c r="G21" s="47"/>
      <c r="H21" s="47"/>
      <c r="I21" s="47"/>
      <c r="J21" s="61"/>
    </row>
    <row r="22" spans="1:10" ht="15" customHeight="1" thickBot="1">
      <c r="A22" s="406"/>
      <c r="B22" s="96"/>
      <c r="C22" s="428" t="str">
        <f>C7</f>
        <v>販売数量（千個）</v>
      </c>
      <c r="D22" s="429"/>
      <c r="E22" s="49"/>
      <c r="F22" s="49"/>
      <c r="G22" s="49"/>
      <c r="H22" s="49"/>
      <c r="I22" s="49"/>
      <c r="J22" s="52">
        <f>SUM(E22:I22)+J7</f>
        <v>0</v>
      </c>
    </row>
    <row r="23" spans="1:10" ht="12" customHeight="1" hidden="1">
      <c r="A23" s="375"/>
      <c r="B23" s="409" t="s">
        <v>64</v>
      </c>
      <c r="C23" s="410"/>
      <c r="D23" s="410"/>
      <c r="E23" s="248" t="e">
        <f>+E20*#REF!</f>
        <v>#REF!</v>
      </c>
      <c r="F23" s="249" t="e">
        <f>+F20*#REF!</f>
        <v>#REF!</v>
      </c>
      <c r="G23" s="249" t="e">
        <f>+G20*#REF!</f>
        <v>#REF!</v>
      </c>
      <c r="H23" s="249" t="e">
        <f>+H20*#REF!</f>
        <v>#REF!</v>
      </c>
      <c r="I23" s="250" t="e">
        <f>+I20*#REF!</f>
        <v>#REF!</v>
      </c>
      <c r="J23" s="76" t="e">
        <f>SUM(E23:I23)+J12</f>
        <v>#REF!</v>
      </c>
    </row>
    <row r="24" spans="1:10" ht="12" customHeight="1" hidden="1" thickBot="1">
      <c r="A24" s="351"/>
      <c r="B24" s="411" t="s">
        <v>63</v>
      </c>
      <c r="C24" s="412"/>
      <c r="D24" s="412"/>
      <c r="E24" s="251" t="e">
        <f>E23+J14</f>
        <v>#REF!</v>
      </c>
      <c r="F24" s="252" t="e">
        <f>E24+F23</f>
        <v>#REF!</v>
      </c>
      <c r="G24" s="252" t="e">
        <f>F24+G23</f>
        <v>#REF!</v>
      </c>
      <c r="H24" s="252" t="e">
        <f>G24+H23</f>
        <v>#REF!</v>
      </c>
      <c r="I24" s="253" t="e">
        <f>H24+I23</f>
        <v>#REF!</v>
      </c>
      <c r="J24" s="80" t="e">
        <f>I24</f>
        <v>#REF!</v>
      </c>
    </row>
    <row r="25" spans="1:10" ht="5.25" customHeight="1" thickBot="1">
      <c r="A25" s="81"/>
      <c r="B25" s="81"/>
      <c r="C25" s="422"/>
      <c r="D25" s="422"/>
      <c r="E25" s="254"/>
      <c r="F25" s="254"/>
      <c r="G25" s="254"/>
      <c r="H25" s="254"/>
      <c r="I25" s="254"/>
      <c r="J25" s="82"/>
    </row>
    <row r="26" spans="1:10" ht="15" customHeight="1">
      <c r="A26" s="343"/>
      <c r="B26" s="418" t="s">
        <v>91</v>
      </c>
      <c r="C26" s="334"/>
      <c r="D26" s="335"/>
      <c r="E26" s="154" t="s">
        <v>92</v>
      </c>
      <c r="F26" s="154" t="s">
        <v>93</v>
      </c>
      <c r="G26" s="154" t="s">
        <v>28</v>
      </c>
      <c r="H26" s="154" t="s">
        <v>29</v>
      </c>
      <c r="I26" s="162" t="s">
        <v>30</v>
      </c>
      <c r="J26" s="419" t="s">
        <v>20</v>
      </c>
    </row>
    <row r="27" spans="1:10" ht="15" customHeight="1">
      <c r="A27" s="426"/>
      <c r="B27" s="423" t="s">
        <v>22</v>
      </c>
      <c r="C27" s="424"/>
      <c r="D27" s="425"/>
      <c r="E27" s="129"/>
      <c r="F27" s="133"/>
      <c r="G27" s="133"/>
      <c r="H27" s="133"/>
      <c r="I27" s="133"/>
      <c r="J27" s="420"/>
    </row>
    <row r="28" spans="1:10" ht="15" customHeight="1" thickBot="1">
      <c r="A28" s="427"/>
      <c r="B28" s="430" t="s">
        <v>56</v>
      </c>
      <c r="C28" s="431"/>
      <c r="D28" s="432"/>
      <c r="E28" s="130"/>
      <c r="F28" s="132"/>
      <c r="G28" s="132"/>
      <c r="H28" s="132"/>
      <c r="I28" s="132"/>
      <c r="J28" s="421"/>
    </row>
    <row r="29" spans="1:10" ht="15" customHeight="1" thickTop="1">
      <c r="A29" s="404" t="s">
        <v>23</v>
      </c>
      <c r="B29" s="415" t="s">
        <v>78</v>
      </c>
      <c r="C29" s="416"/>
      <c r="D29" s="417"/>
      <c r="E29" s="57">
        <f>E30*E31/1000</f>
        <v>0</v>
      </c>
      <c r="F29" s="57">
        <f>F30*F31/1000</f>
        <v>0</v>
      </c>
      <c r="G29" s="57">
        <f>G30*G31/1000</f>
        <v>0</v>
      </c>
      <c r="H29" s="57">
        <f>H30*H31/1000</f>
        <v>0</v>
      </c>
      <c r="I29" s="57">
        <f>I30*I31/1000</f>
        <v>0</v>
      </c>
      <c r="J29" s="60">
        <f>SUM(E29:I29)+J20</f>
        <v>0</v>
      </c>
    </row>
    <row r="30" spans="1:10" ht="15" customHeight="1">
      <c r="A30" s="405"/>
      <c r="B30" s="96"/>
      <c r="C30" s="407" t="s">
        <v>68</v>
      </c>
      <c r="D30" s="408"/>
      <c r="E30" s="47"/>
      <c r="F30" s="47"/>
      <c r="G30" s="47"/>
      <c r="H30" s="47"/>
      <c r="I30" s="47"/>
      <c r="J30" s="61"/>
    </row>
    <row r="31" spans="1:10" ht="15" customHeight="1" thickBot="1">
      <c r="A31" s="406"/>
      <c r="B31" s="96"/>
      <c r="C31" s="396" t="str">
        <f>C7</f>
        <v>販売数量（千個）</v>
      </c>
      <c r="D31" s="397"/>
      <c r="E31" s="122"/>
      <c r="F31" s="122"/>
      <c r="G31" s="122"/>
      <c r="H31" s="122"/>
      <c r="I31" s="122"/>
      <c r="J31" s="52">
        <f>SUM(E31:I31)+J22</f>
        <v>0</v>
      </c>
    </row>
    <row r="32" spans="1:10" ht="20.25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14.25" customHeight="1" thickBot="1">
      <c r="A33" s="87"/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4.25" customHeight="1" thickBot="1">
      <c r="A34" s="398" t="s">
        <v>31</v>
      </c>
      <c r="B34" s="399"/>
      <c r="C34" s="399"/>
      <c r="D34" s="399"/>
      <c r="E34" s="400"/>
      <c r="F34" s="400"/>
      <c r="G34" s="400"/>
      <c r="H34" s="400"/>
      <c r="I34" s="400"/>
      <c r="J34" s="401"/>
    </row>
    <row r="35" spans="1:10" ht="117.75" customHeight="1" thickTop="1">
      <c r="A35" s="54">
        <v>1</v>
      </c>
      <c r="B35" s="413" t="s">
        <v>32</v>
      </c>
      <c r="C35" s="413"/>
      <c r="D35" s="414"/>
      <c r="E35" s="393"/>
      <c r="F35" s="394"/>
      <c r="G35" s="394"/>
      <c r="H35" s="394"/>
      <c r="I35" s="394"/>
      <c r="J35" s="395"/>
    </row>
    <row r="36" spans="1:10" ht="183" customHeight="1" thickBot="1">
      <c r="A36" s="55">
        <v>2</v>
      </c>
      <c r="B36" s="402" t="s">
        <v>69</v>
      </c>
      <c r="C36" s="402"/>
      <c r="D36" s="403"/>
      <c r="E36" s="390"/>
      <c r="F36" s="391"/>
      <c r="G36" s="391"/>
      <c r="H36" s="391"/>
      <c r="I36" s="391"/>
      <c r="J36" s="392"/>
    </row>
    <row r="37" spans="1:10" ht="12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</row>
  </sheetData>
  <sheetProtection password="C7FC" sheet="1"/>
  <mergeCells count="50">
    <mergeCell ref="C12:D12"/>
    <mergeCell ref="B13:D13"/>
    <mergeCell ref="A14:A15"/>
    <mergeCell ref="B14:D14"/>
    <mergeCell ref="B17:D17"/>
    <mergeCell ref="A8:A13"/>
    <mergeCell ref="A16:C16"/>
    <mergeCell ref="A17:A19"/>
    <mergeCell ref="I1:J1"/>
    <mergeCell ref="D1:H1"/>
    <mergeCell ref="A1:C1"/>
    <mergeCell ref="A2:A4"/>
    <mergeCell ref="B2:D2"/>
    <mergeCell ref="B15:D15"/>
    <mergeCell ref="A5:A7"/>
    <mergeCell ref="B5:D5"/>
    <mergeCell ref="C6:D6"/>
    <mergeCell ref="C7:D7"/>
    <mergeCell ref="B8:D8"/>
    <mergeCell ref="J2:J4"/>
    <mergeCell ref="B3:D3"/>
    <mergeCell ref="B4:D4"/>
    <mergeCell ref="J17:J19"/>
    <mergeCell ref="B18:D18"/>
    <mergeCell ref="B19:D19"/>
    <mergeCell ref="B9:D9"/>
    <mergeCell ref="C10:D10"/>
    <mergeCell ref="C11:D11"/>
    <mergeCell ref="J26:J28"/>
    <mergeCell ref="C25:D25"/>
    <mergeCell ref="B27:D27"/>
    <mergeCell ref="A23:A24"/>
    <mergeCell ref="A26:A28"/>
    <mergeCell ref="C22:D22"/>
    <mergeCell ref="B28:D28"/>
    <mergeCell ref="B23:D23"/>
    <mergeCell ref="B24:D24"/>
    <mergeCell ref="B35:D35"/>
    <mergeCell ref="B29:D29"/>
    <mergeCell ref="A20:A22"/>
    <mergeCell ref="B20:D20"/>
    <mergeCell ref="B26:D26"/>
    <mergeCell ref="C21:D21"/>
    <mergeCell ref="E36:J36"/>
    <mergeCell ref="E35:J35"/>
    <mergeCell ref="C31:D31"/>
    <mergeCell ref="A34:J34"/>
    <mergeCell ref="B36:D36"/>
    <mergeCell ref="A29:A31"/>
    <mergeCell ref="C30:D30"/>
  </mergeCells>
  <printOptions/>
  <pageMargins left="0.98" right="0.59" top="0.7900000000000001" bottom="0.7900000000000001" header="0.43000000000000005" footer="0.47"/>
  <pageSetup horizontalDpi="600" verticalDpi="600" orientation="portrait" paperSize="9" scale="9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39" sqref="D39:F40"/>
    </sheetView>
  </sheetViews>
  <sheetFormatPr defaultColWidth="9.00390625" defaultRowHeight="12" customHeight="1"/>
  <cols>
    <col min="1" max="1" width="8.625" style="1" customWidth="1"/>
    <col min="2" max="2" width="10.50390625" style="1" customWidth="1"/>
    <col min="3" max="3" width="7.50390625" style="1" customWidth="1"/>
    <col min="4" max="8" width="8.625" style="1" customWidth="1"/>
    <col min="9" max="9" width="10.625" style="1" customWidth="1"/>
    <col min="10" max="16384" width="9.00390625" style="1" customWidth="1"/>
  </cols>
  <sheetData>
    <row r="1" spans="1:9" ht="20.25" customHeight="1" thickBot="1">
      <c r="A1" s="530" t="s">
        <v>39</v>
      </c>
      <c r="B1" s="530"/>
      <c r="C1" s="533" t="str">
        <f>IF('収支計算書（１）'!D1=0," ",'収支計算書（１）'!D1)</f>
        <v> </v>
      </c>
      <c r="D1" s="534"/>
      <c r="E1" s="534"/>
      <c r="F1" s="534"/>
      <c r="G1" s="534"/>
      <c r="H1" s="523" t="s">
        <v>2</v>
      </c>
      <c r="I1" s="524"/>
    </row>
    <row r="2" spans="1:9" ht="23.25" customHeight="1">
      <c r="A2" s="467" t="s">
        <v>37</v>
      </c>
      <c r="B2" s="468"/>
      <c r="C2" s="469"/>
      <c r="D2" s="101" t="s">
        <v>44</v>
      </c>
      <c r="E2" s="102" t="s">
        <v>45</v>
      </c>
      <c r="F2" s="103" t="s">
        <v>46</v>
      </c>
      <c r="G2" s="94" t="s">
        <v>15</v>
      </c>
      <c r="H2" s="99" t="s">
        <v>16</v>
      </c>
      <c r="I2" s="455" t="str">
        <f>'収支計算書（１）'!J2</f>
        <v>累計
（～２０10年）</v>
      </c>
    </row>
    <row r="3" spans="1:9" ht="12" customHeight="1">
      <c r="A3" s="470" t="s">
        <v>22</v>
      </c>
      <c r="B3" s="471"/>
      <c r="C3" s="472"/>
      <c r="D3" s="135" t="str">
        <f>IF('収支計算書（１）'!E3="","平成　　年 ",'収支計算書（１）'!E3)</f>
        <v>平成　　年 </v>
      </c>
      <c r="E3" s="136" t="str">
        <f>IF('収支計算書（１）'!F3="","平成　　年 ",'収支計算書（１）'!F3)</f>
        <v>平成　　年 </v>
      </c>
      <c r="F3" s="136" t="str">
        <f>IF('収支計算書（１）'!G3="","- ",'収支計算書（１）'!G3)</f>
        <v>- </v>
      </c>
      <c r="G3" s="136" t="str">
        <f>IF('収支計算書（１）'!H3="","- ",'収支計算書（１）'!H3)</f>
        <v>- </v>
      </c>
      <c r="H3" s="137" t="str">
        <f>IF('収支計算書（１）'!I3="","- ",'収支計算書（１）'!I3)</f>
        <v>- </v>
      </c>
      <c r="I3" s="456"/>
    </row>
    <row r="4" spans="1:9" ht="12" customHeight="1" thickBot="1">
      <c r="A4" s="476" t="s">
        <v>56</v>
      </c>
      <c r="B4" s="477"/>
      <c r="C4" s="478"/>
      <c r="D4" s="138" t="str">
        <f>IF('収支計算書（１）'!E4="","－",'収支計算書（１）'!E4)</f>
        <v>－</v>
      </c>
      <c r="E4" s="139" t="str">
        <f>IF('収支計算書（１）'!F4="","－",'収支計算書（１）'!F4)</f>
        <v>－</v>
      </c>
      <c r="F4" s="139" t="str">
        <f>IF('収支計算書（１）'!G4="","－",'収支計算書（１）'!G4)</f>
        <v>－</v>
      </c>
      <c r="G4" s="139" t="str">
        <f>IF('収支計算書（１）'!H4="","－",'収支計算書（１）'!H4)</f>
        <v>－</v>
      </c>
      <c r="H4" s="144" t="str">
        <f>IF('収支計算書（１）'!I4="","－",'収支計算書（１）'!I4)</f>
        <v>－</v>
      </c>
      <c r="I4" s="457"/>
    </row>
    <row r="5" spans="1:9" ht="15" customHeight="1" thickTop="1">
      <c r="A5" s="505" t="s">
        <v>78</v>
      </c>
      <c r="B5" s="506"/>
      <c r="C5" s="507"/>
      <c r="D5" s="20">
        <f>'収支計算書（１）'!E5</f>
        <v>0</v>
      </c>
      <c r="E5" s="6">
        <f>'収支計算書（１）'!F5</f>
        <v>0</v>
      </c>
      <c r="F5" s="6">
        <f>'収支計算書（１）'!G5</f>
        <v>0</v>
      </c>
      <c r="G5" s="6">
        <f>'収支計算書（１）'!H5</f>
        <v>0</v>
      </c>
      <c r="H5" s="6">
        <f>'収支計算書（１）'!I5</f>
        <v>0</v>
      </c>
      <c r="I5" s="7">
        <f>SUM(D5:H5)</f>
        <v>0</v>
      </c>
    </row>
    <row r="6" spans="1:9" ht="15" customHeight="1" thickBot="1">
      <c r="A6" s="473" t="s">
        <v>81</v>
      </c>
      <c r="B6" s="474"/>
      <c r="C6" s="475"/>
      <c r="D6" s="13">
        <f>D5</f>
        <v>0</v>
      </c>
      <c r="E6" s="10">
        <f>D6+E5</f>
        <v>0</v>
      </c>
      <c r="F6" s="38">
        <f>F5+E6</f>
        <v>0</v>
      </c>
      <c r="G6" s="38">
        <f>G5+F6</f>
        <v>0</v>
      </c>
      <c r="H6" s="38">
        <f>H5+G6</f>
        <v>0</v>
      </c>
      <c r="I6" s="7">
        <f>SUM(I5)</f>
        <v>0</v>
      </c>
    </row>
    <row r="7" spans="1:9" ht="15" customHeight="1" hidden="1">
      <c r="A7" s="515" t="s">
        <v>83</v>
      </c>
      <c r="B7" s="516"/>
      <c r="C7" s="517"/>
      <c r="D7" s="123">
        <f>'収支計算書（１）'!E14</f>
        <v>0</v>
      </c>
      <c r="E7" s="124">
        <f>'収支計算書（１）'!F14</f>
        <v>0</v>
      </c>
      <c r="F7" s="38">
        <f>'収支計算書（１）'!G14</f>
        <v>0</v>
      </c>
      <c r="G7" s="10">
        <f>'収支計算書（１）'!H14</f>
        <v>0</v>
      </c>
      <c r="H7" s="39">
        <f>'収支計算書（１）'!I14</f>
        <v>0</v>
      </c>
      <c r="I7" s="9">
        <f>SUM(D7:H7)</f>
        <v>0</v>
      </c>
    </row>
    <row r="8" spans="1:9" ht="15" customHeight="1" hidden="1" thickBot="1">
      <c r="A8" s="520" t="s">
        <v>79</v>
      </c>
      <c r="B8" s="521"/>
      <c r="C8" s="522"/>
      <c r="D8" s="125">
        <f>'収支計算書（１）'!E15</f>
        <v>0</v>
      </c>
      <c r="E8" s="124">
        <f>'収支計算書（１）'!F15</f>
        <v>0</v>
      </c>
      <c r="F8" s="38">
        <f>'収支計算書（１）'!G15</f>
        <v>0</v>
      </c>
      <c r="G8" s="10">
        <f>'収支計算書（１）'!H15</f>
        <v>0</v>
      </c>
      <c r="H8" s="39">
        <f>'収支計算書（１）'!I15</f>
        <v>0</v>
      </c>
      <c r="I8" s="7">
        <f>SUM(I7)</f>
        <v>0</v>
      </c>
    </row>
    <row r="9" spans="1:9" ht="15" customHeight="1">
      <c r="A9" s="525" t="s">
        <v>70</v>
      </c>
      <c r="B9" s="528" t="s">
        <v>36</v>
      </c>
      <c r="C9" s="529"/>
      <c r="D9" s="255"/>
      <c r="E9" s="256"/>
      <c r="F9" s="256"/>
      <c r="G9" s="256"/>
      <c r="H9" s="256"/>
      <c r="I9" s="104"/>
    </row>
    <row r="10" spans="1:9" ht="15" customHeight="1">
      <c r="A10" s="526"/>
      <c r="B10" s="518" t="s">
        <v>1</v>
      </c>
      <c r="C10" s="519"/>
      <c r="D10" s="257">
        <f>D5*0.5</f>
        <v>0</v>
      </c>
      <c r="E10" s="258">
        <f>E5*0.5</f>
        <v>0</v>
      </c>
      <c r="F10" s="258">
        <f>F5*0.5</f>
        <v>0</v>
      </c>
      <c r="G10" s="258">
        <f>G5*0.5</f>
        <v>0</v>
      </c>
      <c r="H10" s="258">
        <f>H5*0.5</f>
        <v>0</v>
      </c>
      <c r="I10" s="17">
        <f>SUM(D10:H10)</f>
        <v>0</v>
      </c>
    </row>
    <row r="11" spans="1:9" ht="15" customHeight="1" thickBot="1">
      <c r="A11" s="527"/>
      <c r="B11" s="531" t="s">
        <v>72</v>
      </c>
      <c r="C11" s="532"/>
      <c r="D11" s="259">
        <f>D10</f>
        <v>0</v>
      </c>
      <c r="E11" s="260">
        <f>E10+D11</f>
        <v>0</v>
      </c>
      <c r="F11" s="260">
        <f>F10+E11</f>
        <v>0</v>
      </c>
      <c r="G11" s="260">
        <f>G10+F11</f>
        <v>0</v>
      </c>
      <c r="H11" s="260">
        <f>H10+G11</f>
        <v>0</v>
      </c>
      <c r="I11" s="11">
        <f>H11</f>
        <v>0</v>
      </c>
    </row>
    <row r="12" spans="1:9" ht="12.75" customHeight="1" thickBot="1">
      <c r="A12" s="34"/>
      <c r="B12" s="34"/>
      <c r="C12" s="33"/>
      <c r="D12" s="33"/>
      <c r="E12" s="33"/>
      <c r="F12" s="33"/>
      <c r="G12" s="33"/>
      <c r="H12" s="33"/>
      <c r="I12" s="33"/>
    </row>
    <row r="13" spans="1:9" ht="23.25" customHeight="1">
      <c r="A13" s="467" t="s">
        <v>91</v>
      </c>
      <c r="B13" s="468"/>
      <c r="C13" s="469"/>
      <c r="D13" s="102" t="s">
        <v>86</v>
      </c>
      <c r="E13" s="102" t="s">
        <v>87</v>
      </c>
      <c r="F13" s="102" t="s">
        <v>88</v>
      </c>
      <c r="G13" s="102" t="s">
        <v>89</v>
      </c>
      <c r="H13" s="102" t="s">
        <v>90</v>
      </c>
      <c r="I13" s="455" t="str">
        <f>'収支計算書（１）'!J17</f>
        <v>累計
（～２０１5年）</v>
      </c>
    </row>
    <row r="14" spans="1:9" ht="12" customHeight="1">
      <c r="A14" s="470" t="s">
        <v>22</v>
      </c>
      <c r="B14" s="471"/>
      <c r="C14" s="472"/>
      <c r="D14" s="142">
        <f>'収支計算書（１）'!E18</f>
        <v>0</v>
      </c>
      <c r="E14" s="142">
        <f>'収支計算書（１）'!F18</f>
        <v>0</v>
      </c>
      <c r="F14" s="142">
        <f>'収支計算書（１）'!G18</f>
        <v>0</v>
      </c>
      <c r="G14" s="142">
        <f>'収支計算書（１）'!H18</f>
        <v>0</v>
      </c>
      <c r="H14" s="142">
        <f>'収支計算書（１）'!I18</f>
        <v>0</v>
      </c>
      <c r="I14" s="456">
        <f>'収支計算書（１）'!J18</f>
        <v>0</v>
      </c>
    </row>
    <row r="15" spans="1:9" ht="12" customHeight="1" thickBot="1">
      <c r="A15" s="476" t="s">
        <v>56</v>
      </c>
      <c r="B15" s="477"/>
      <c r="C15" s="478"/>
      <c r="D15" s="138">
        <f>'収支計算書（１）'!E19</f>
        <v>0</v>
      </c>
      <c r="E15" s="139">
        <f>'収支計算書（１）'!F19</f>
        <v>0</v>
      </c>
      <c r="F15" s="139">
        <f>'収支計算書（１）'!G19</f>
        <v>0</v>
      </c>
      <c r="G15" s="139">
        <f>'収支計算書（１）'!H19</f>
        <v>0</v>
      </c>
      <c r="H15" s="144">
        <f>'収支計算書（１）'!I19</f>
        <v>0</v>
      </c>
      <c r="I15" s="457">
        <f>'収支計算書（１）'!J19</f>
        <v>0</v>
      </c>
    </row>
    <row r="16" spans="1:9" ht="15" customHeight="1" thickTop="1">
      <c r="A16" s="505" t="s">
        <v>78</v>
      </c>
      <c r="B16" s="506"/>
      <c r="C16" s="507"/>
      <c r="D16" s="10">
        <f>'収支計算書（１）'!E20</f>
        <v>0</v>
      </c>
      <c r="E16" s="10">
        <f>'収支計算書（１）'!F20</f>
        <v>0</v>
      </c>
      <c r="F16" s="10">
        <f>'収支計算書（１）'!G20</f>
        <v>0</v>
      </c>
      <c r="G16" s="10">
        <f>'収支計算書（１）'!H20</f>
        <v>0</v>
      </c>
      <c r="H16" s="14">
        <f>'収支計算書（１）'!I20</f>
        <v>0</v>
      </c>
      <c r="I16" s="7">
        <f>SUM(D16:H16)+I5</f>
        <v>0</v>
      </c>
    </row>
    <row r="17" spans="1:9" ht="15" customHeight="1" thickBot="1">
      <c r="A17" s="473" t="s">
        <v>81</v>
      </c>
      <c r="B17" s="474"/>
      <c r="C17" s="475"/>
      <c r="D17" s="10">
        <f>D16+I6</f>
        <v>0</v>
      </c>
      <c r="E17" s="10">
        <f>D17+E16</f>
        <v>0</v>
      </c>
      <c r="F17" s="10">
        <f>E17+F16</f>
        <v>0</v>
      </c>
      <c r="G17" s="10">
        <f>F17+G16</f>
        <v>0</v>
      </c>
      <c r="H17" s="14">
        <f>G17+H16</f>
        <v>0</v>
      </c>
      <c r="I17" s="7">
        <f>SUM(D16:H16)+I5</f>
        <v>0</v>
      </c>
    </row>
    <row r="18" spans="1:9" ht="15" customHeight="1" hidden="1">
      <c r="A18" s="464" t="s">
        <v>83</v>
      </c>
      <c r="B18" s="465"/>
      <c r="C18" s="466"/>
      <c r="D18" s="10" t="e">
        <f>収支計算書（１）!#REF!</f>
        <v>#REF!</v>
      </c>
      <c r="E18" s="10" t="e">
        <f>収支計算書（１）!#REF!</f>
        <v>#REF!</v>
      </c>
      <c r="F18" s="10" t="e">
        <f>収支計算書（１）!#REF!</f>
        <v>#REF!</v>
      </c>
      <c r="G18" s="10" t="e">
        <f>収支計算書（１）!#REF!</f>
        <v>#REF!</v>
      </c>
      <c r="H18" s="14" t="e">
        <f>収支計算書（１）!#REF!</f>
        <v>#REF!</v>
      </c>
      <c r="I18" s="9" t="e">
        <f>SUM(D18:H18)</f>
        <v>#REF!</v>
      </c>
    </row>
    <row r="19" spans="1:9" ht="15" customHeight="1" hidden="1" thickBot="1">
      <c r="A19" s="458" t="s">
        <v>79</v>
      </c>
      <c r="B19" s="459"/>
      <c r="C19" s="460"/>
      <c r="D19" s="8" t="e">
        <f>収支計算書（１）!#REF!</f>
        <v>#REF!</v>
      </c>
      <c r="E19" s="8" t="e">
        <f>収支計算書（１）!#REF!</f>
        <v>#REF!</v>
      </c>
      <c r="F19" s="8" t="e">
        <f>収支計算書（１）!#REF!</f>
        <v>#REF!</v>
      </c>
      <c r="G19" s="8" t="e">
        <f>収支計算書（１）!#REF!</f>
        <v>#REF!</v>
      </c>
      <c r="H19" s="12" t="e">
        <f>収支計算書（１）!#REF!</f>
        <v>#REF!</v>
      </c>
      <c r="I19" s="16" t="e">
        <f>H19</f>
        <v>#REF!</v>
      </c>
    </row>
    <row r="20" spans="1:9" ht="15" customHeight="1">
      <c r="A20" s="511" t="s">
        <v>70</v>
      </c>
      <c r="B20" s="494" t="s">
        <v>66</v>
      </c>
      <c r="C20" s="495"/>
      <c r="D20" s="479">
        <f>D39</f>
        <v>0</v>
      </c>
      <c r="E20" s="480"/>
      <c r="F20" s="481"/>
      <c r="G20" s="482">
        <f>E39</f>
        <v>0</v>
      </c>
      <c r="H20" s="483"/>
      <c r="I20" s="40"/>
    </row>
    <row r="21" spans="1:9" ht="15" customHeight="1">
      <c r="A21" s="512"/>
      <c r="B21" s="484" t="s">
        <v>65</v>
      </c>
      <c r="C21" s="485"/>
      <c r="D21" s="486">
        <f>D40</f>
        <v>0</v>
      </c>
      <c r="E21" s="487"/>
      <c r="F21" s="488"/>
      <c r="G21" s="489">
        <f>E40</f>
        <v>0</v>
      </c>
      <c r="H21" s="490"/>
      <c r="I21" s="41"/>
    </row>
    <row r="22" spans="1:9" ht="15" customHeight="1">
      <c r="A22" s="512"/>
      <c r="B22" s="484" t="s">
        <v>74</v>
      </c>
      <c r="C22" s="485"/>
      <c r="D22" s="22">
        <f>D16*$D20*$D21/2</f>
        <v>0</v>
      </c>
      <c r="E22" s="23">
        <f>E16*$D20*$D21/2</f>
        <v>0</v>
      </c>
      <c r="F22" s="23">
        <f>F16*$D20*$D21/2</f>
        <v>0</v>
      </c>
      <c r="G22" s="23">
        <f>G16*$G20*$G21/2</f>
        <v>0</v>
      </c>
      <c r="H22" s="42">
        <f>H16*$G20*$G21/2</f>
        <v>0</v>
      </c>
      <c r="I22" s="24">
        <f>H23</f>
        <v>0</v>
      </c>
    </row>
    <row r="23" spans="1:9" ht="15" customHeight="1" thickBot="1">
      <c r="A23" s="513"/>
      <c r="B23" s="492" t="s">
        <v>0</v>
      </c>
      <c r="C23" s="493"/>
      <c r="D23" s="25">
        <f>D22+I11</f>
        <v>0</v>
      </c>
      <c r="E23" s="26">
        <f>D23+E22</f>
        <v>0</v>
      </c>
      <c r="F23" s="26">
        <f>E23+F22</f>
        <v>0</v>
      </c>
      <c r="G23" s="26">
        <f>F23+G22</f>
        <v>0</v>
      </c>
      <c r="H23" s="43">
        <f>G23+H22</f>
        <v>0</v>
      </c>
      <c r="I23" s="32">
        <f>H23</f>
        <v>0</v>
      </c>
    </row>
    <row r="24" spans="1:9" ht="12" customHeight="1" thickBot="1">
      <c r="A24" s="15"/>
      <c r="B24" s="491"/>
      <c r="C24" s="491"/>
      <c r="D24" s="5"/>
      <c r="E24" s="5"/>
      <c r="F24" s="5"/>
      <c r="G24" s="5"/>
      <c r="H24" s="5"/>
      <c r="I24" s="5"/>
    </row>
    <row r="25" spans="1:9" ht="21.75" customHeight="1">
      <c r="A25" s="467" t="s">
        <v>91</v>
      </c>
      <c r="B25" s="468"/>
      <c r="C25" s="469"/>
      <c r="D25" s="102" t="s">
        <v>92</v>
      </c>
      <c r="E25" s="102" t="s">
        <v>93</v>
      </c>
      <c r="F25" s="102" t="s">
        <v>28</v>
      </c>
      <c r="G25" s="102" t="s">
        <v>29</v>
      </c>
      <c r="H25" s="105" t="s">
        <v>30</v>
      </c>
      <c r="I25" s="455" t="str">
        <f>'収支計算書（１）'!J26</f>
        <v>累計
（～２０20年）</v>
      </c>
    </row>
    <row r="26" spans="1:9" ht="12" customHeight="1">
      <c r="A26" s="470" t="s">
        <v>22</v>
      </c>
      <c r="B26" s="471"/>
      <c r="C26" s="472"/>
      <c r="D26" s="145">
        <f>'収支計算書（１）'!E27</f>
        <v>0</v>
      </c>
      <c r="E26" s="146">
        <f>'収支計算書（１）'!F27</f>
        <v>0</v>
      </c>
      <c r="F26" s="147">
        <f>'収支計算書（１）'!G27</f>
        <v>0</v>
      </c>
      <c r="G26" s="145">
        <f>'収支計算書（１）'!H27</f>
        <v>0</v>
      </c>
      <c r="H26" s="145">
        <f>'収支計算書（１）'!I27</f>
        <v>0</v>
      </c>
      <c r="I26" s="456">
        <f>'収支計算書（１）'!J27</f>
        <v>0</v>
      </c>
    </row>
    <row r="27" spans="1:9" ht="12" customHeight="1" thickBot="1">
      <c r="A27" s="476" t="s">
        <v>56</v>
      </c>
      <c r="B27" s="477"/>
      <c r="C27" s="478"/>
      <c r="D27" s="148">
        <f>'収支計算書（１）'!E28</f>
        <v>0</v>
      </c>
      <c r="E27" s="148">
        <f>'収支計算書（１）'!F28</f>
        <v>0</v>
      </c>
      <c r="F27" s="148">
        <f>'収支計算書（１）'!G28</f>
        <v>0</v>
      </c>
      <c r="G27" s="148">
        <f>'収支計算書（１）'!H28</f>
        <v>0</v>
      </c>
      <c r="H27" s="148">
        <f>'収支計算書（１）'!I28</f>
        <v>0</v>
      </c>
      <c r="I27" s="457">
        <f>'収支計算書（１）'!J28</f>
        <v>0</v>
      </c>
    </row>
    <row r="28" spans="1:9" ht="15" customHeight="1" thickTop="1">
      <c r="A28" s="461" t="s">
        <v>78</v>
      </c>
      <c r="B28" s="462"/>
      <c r="C28" s="463"/>
      <c r="D28" s="10">
        <f>'収支計算書（１）'!E29</f>
        <v>0</v>
      </c>
      <c r="E28" s="10">
        <f>'収支計算書（１）'!F29</f>
        <v>0</v>
      </c>
      <c r="F28" s="10">
        <f>'収支計算書（１）'!G29</f>
        <v>0</v>
      </c>
      <c r="G28" s="10">
        <f>'収支計算書（１）'!H29</f>
        <v>0</v>
      </c>
      <c r="H28" s="14">
        <f>'収支計算書（１）'!I29</f>
        <v>0</v>
      </c>
      <c r="I28" s="7">
        <f>SUM(D28:H28)+I16</f>
        <v>0</v>
      </c>
    </row>
    <row r="29" spans="1:9" ht="15" customHeight="1" thickBot="1">
      <c r="A29" s="473" t="s">
        <v>81</v>
      </c>
      <c r="B29" s="474"/>
      <c r="C29" s="475"/>
      <c r="D29" s="10">
        <f>H17+D28</f>
        <v>0</v>
      </c>
      <c r="E29" s="10">
        <f>D29+E28</f>
        <v>0</v>
      </c>
      <c r="F29" s="10">
        <f>E29+F28</f>
        <v>0</v>
      </c>
      <c r="G29" s="10">
        <f>F29+G28</f>
        <v>0</v>
      </c>
      <c r="H29" s="14">
        <f>G29+H28</f>
        <v>0</v>
      </c>
      <c r="I29" s="7">
        <f>SUM(D16:H16,D28:H28)+I5</f>
        <v>0</v>
      </c>
    </row>
    <row r="30" spans="1:9" ht="15" customHeight="1" hidden="1">
      <c r="A30" s="464" t="s">
        <v>83</v>
      </c>
      <c r="B30" s="465"/>
      <c r="C30" s="466"/>
      <c r="D30" s="10" t="e">
        <f>収支計算書（１）!#REF!</f>
        <v>#REF!</v>
      </c>
      <c r="E30" s="10" t="e">
        <f>収支計算書（１）!#REF!</f>
        <v>#REF!</v>
      </c>
      <c r="F30" s="10" t="e">
        <f>収支計算書（１）!#REF!</f>
        <v>#REF!</v>
      </c>
      <c r="G30" s="10" t="e">
        <f>収支計算書（１）!#REF!</f>
        <v>#REF!</v>
      </c>
      <c r="H30" s="14" t="e">
        <f>収支計算書（１）!#REF!</f>
        <v>#REF!</v>
      </c>
      <c r="I30" s="9" t="e">
        <f>SUM(D30:H30)+I18</f>
        <v>#REF!</v>
      </c>
    </row>
    <row r="31" spans="1:9" ht="15" customHeight="1" hidden="1" thickBot="1">
      <c r="A31" s="458" t="s">
        <v>79</v>
      </c>
      <c r="B31" s="459"/>
      <c r="C31" s="460"/>
      <c r="D31" s="8" t="e">
        <f>収支計算書（１）!#REF!</f>
        <v>#REF!</v>
      </c>
      <c r="E31" s="8" t="e">
        <f>収支計算書（１）!#REF!</f>
        <v>#REF!</v>
      </c>
      <c r="F31" s="8" t="e">
        <f>収支計算書（１）!#REF!</f>
        <v>#REF!</v>
      </c>
      <c r="G31" s="8" t="e">
        <f>収支計算書（１）!#REF!</f>
        <v>#REF!</v>
      </c>
      <c r="H31" s="12" t="e">
        <f>収支計算書（１）!#REF!</f>
        <v>#REF!</v>
      </c>
      <c r="I31" s="16" t="e">
        <f>H31</f>
        <v>#REF!</v>
      </c>
    </row>
    <row r="32" spans="1:9" ht="15" customHeight="1">
      <c r="A32" s="511" t="s">
        <v>70</v>
      </c>
      <c r="B32" s="494" t="s">
        <v>66</v>
      </c>
      <c r="C32" s="514"/>
      <c r="D32" s="37">
        <f>E39</f>
        <v>0</v>
      </c>
      <c r="E32" s="482">
        <f>F39</f>
        <v>0</v>
      </c>
      <c r="F32" s="496"/>
      <c r="G32" s="496"/>
      <c r="H32" s="483"/>
      <c r="I32" s="36"/>
    </row>
    <row r="33" spans="1:9" ht="15" customHeight="1">
      <c r="A33" s="512"/>
      <c r="B33" s="484" t="s">
        <v>65</v>
      </c>
      <c r="C33" s="497"/>
      <c r="D33" s="46">
        <f>E40</f>
        <v>0</v>
      </c>
      <c r="E33" s="489">
        <f>F40</f>
        <v>0</v>
      </c>
      <c r="F33" s="504"/>
      <c r="G33" s="504"/>
      <c r="H33" s="490"/>
      <c r="I33" s="21"/>
    </row>
    <row r="34" spans="1:9" ht="15" customHeight="1">
      <c r="A34" s="512"/>
      <c r="B34" s="484" t="s">
        <v>74</v>
      </c>
      <c r="C34" s="485"/>
      <c r="D34" s="27">
        <f>D28*D32*D33/2</f>
        <v>0</v>
      </c>
      <c r="E34" s="28">
        <f>E28*$E32*$E33/2</f>
        <v>0</v>
      </c>
      <c r="F34" s="28">
        <f>F28*$E32*$E33/2</f>
        <v>0</v>
      </c>
      <c r="G34" s="28">
        <f>G28*$E32*$E33/2</f>
        <v>0</v>
      </c>
      <c r="H34" s="44">
        <f>H28*$E32*$E33/2</f>
        <v>0</v>
      </c>
      <c r="I34" s="29">
        <f>H35</f>
        <v>0</v>
      </c>
    </row>
    <row r="35" spans="1:9" ht="15" customHeight="1" thickBot="1">
      <c r="A35" s="513"/>
      <c r="B35" s="492" t="s">
        <v>0</v>
      </c>
      <c r="C35" s="493"/>
      <c r="D35" s="30">
        <f>D34+I23</f>
        <v>0</v>
      </c>
      <c r="E35" s="31">
        <f>D35+E34</f>
        <v>0</v>
      </c>
      <c r="F35" s="31">
        <f>E35+F34</f>
        <v>0</v>
      </c>
      <c r="G35" s="31">
        <f>F35+G34</f>
        <v>0</v>
      </c>
      <c r="H35" s="45">
        <f>G35+H34</f>
        <v>0</v>
      </c>
      <c r="I35" s="35">
        <f>H35</f>
        <v>0</v>
      </c>
    </row>
    <row r="36" spans="1:9" ht="22.5" customHeight="1">
      <c r="A36" s="3"/>
      <c r="B36" s="4"/>
      <c r="C36" s="4"/>
      <c r="D36" s="18"/>
      <c r="E36" s="18"/>
      <c r="F36" s="18"/>
      <c r="G36" s="18"/>
      <c r="H36" s="18"/>
      <c r="I36" s="18"/>
    </row>
    <row r="37" spans="1:9" ht="27.75" customHeight="1" thickBot="1">
      <c r="A37" s="109" t="s">
        <v>17</v>
      </c>
      <c r="B37" s="110"/>
      <c r="C37" s="110"/>
      <c r="D37" s="110"/>
      <c r="E37" s="110"/>
      <c r="F37" s="110"/>
      <c r="G37" s="110"/>
      <c r="H37" s="110"/>
      <c r="I37" s="110"/>
    </row>
    <row r="38" spans="1:9" ht="17.25" customHeight="1" thickBot="1">
      <c r="A38" s="501" t="s">
        <v>49</v>
      </c>
      <c r="B38" s="502"/>
      <c r="C38" s="503"/>
      <c r="D38" s="106" t="s">
        <v>50</v>
      </c>
      <c r="E38" s="107" t="s">
        <v>51</v>
      </c>
      <c r="F38" s="108" t="s">
        <v>52</v>
      </c>
      <c r="G38" s="110"/>
      <c r="H38" s="110"/>
      <c r="I38" s="110"/>
    </row>
    <row r="39" spans="1:9" ht="17.25" customHeight="1">
      <c r="A39" s="498" t="s">
        <v>53</v>
      </c>
      <c r="B39" s="499"/>
      <c r="C39" s="500"/>
      <c r="D39" s="261"/>
      <c r="E39" s="262"/>
      <c r="F39" s="263"/>
      <c r="G39" s="111"/>
      <c r="H39" s="111"/>
      <c r="I39" s="111"/>
    </row>
    <row r="40" spans="1:9" ht="20.25" customHeight="1" thickBot="1">
      <c r="A40" s="508" t="s">
        <v>54</v>
      </c>
      <c r="B40" s="509"/>
      <c r="C40" s="510"/>
      <c r="D40" s="264"/>
      <c r="E40" s="265"/>
      <c r="F40" s="266"/>
      <c r="G40" s="112"/>
      <c r="H40" s="112"/>
      <c r="I40" s="112"/>
    </row>
  </sheetData>
  <sheetProtection password="C7FC" sheet="1"/>
  <mergeCells count="51">
    <mergeCell ref="H1:I1"/>
    <mergeCell ref="A9:A11"/>
    <mergeCell ref="B9:C9"/>
    <mergeCell ref="A1:B1"/>
    <mergeCell ref="A4:C4"/>
    <mergeCell ref="B11:C11"/>
    <mergeCell ref="C1:G1"/>
    <mergeCell ref="I2:I4"/>
    <mergeCell ref="A6:C6"/>
    <mergeCell ref="A5:C5"/>
    <mergeCell ref="A3:C3"/>
    <mergeCell ref="I13:I15"/>
    <mergeCell ref="A14:C14"/>
    <mergeCell ref="A2:C2"/>
    <mergeCell ref="A7:C7"/>
    <mergeCell ref="B10:C10"/>
    <mergeCell ref="A13:C13"/>
    <mergeCell ref="A8:C8"/>
    <mergeCell ref="A19:C19"/>
    <mergeCell ref="A17:C17"/>
    <mergeCell ref="A18:C18"/>
    <mergeCell ref="A16:C16"/>
    <mergeCell ref="A15:C15"/>
    <mergeCell ref="A40:C40"/>
    <mergeCell ref="B35:C35"/>
    <mergeCell ref="A32:A35"/>
    <mergeCell ref="B32:C32"/>
    <mergeCell ref="A20:A23"/>
    <mergeCell ref="E32:H32"/>
    <mergeCell ref="B33:C33"/>
    <mergeCell ref="A39:C39"/>
    <mergeCell ref="A38:C38"/>
    <mergeCell ref="E33:H33"/>
    <mergeCell ref="B34:C34"/>
    <mergeCell ref="D20:F20"/>
    <mergeCell ref="G20:H20"/>
    <mergeCell ref="B21:C21"/>
    <mergeCell ref="D21:F21"/>
    <mergeCell ref="G21:H21"/>
    <mergeCell ref="B24:C24"/>
    <mergeCell ref="B23:C23"/>
    <mergeCell ref="B22:C22"/>
    <mergeCell ref="B20:C20"/>
    <mergeCell ref="I25:I27"/>
    <mergeCell ref="A31:C31"/>
    <mergeCell ref="A28:C28"/>
    <mergeCell ref="A30:C30"/>
    <mergeCell ref="A25:C25"/>
    <mergeCell ref="A26:C26"/>
    <mergeCell ref="A29:C29"/>
    <mergeCell ref="A27:C27"/>
  </mergeCells>
  <printOptions/>
  <pageMargins left="0.98" right="0.59" top="0.7900000000000001" bottom="0.7900000000000001" header="0.43000000000000005" footer="0.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Normal="150" zoomScaleSheetLayoutView="100" zoomScalePageLayoutView="0" workbookViewId="0" topLeftCell="A1">
      <selection activeCell="O38" sqref="O38"/>
    </sheetView>
  </sheetViews>
  <sheetFormatPr defaultColWidth="9.00390625" defaultRowHeight="12" customHeight="1"/>
  <cols>
    <col min="1" max="1" width="4.875" style="1" bestFit="1" customWidth="1"/>
    <col min="2" max="4" width="6.625" style="1" customWidth="1"/>
    <col min="5" max="9" width="8.625" style="1" customWidth="1"/>
    <col min="10" max="10" width="10.625" style="1" customWidth="1"/>
    <col min="11" max="11" width="3.125" style="1" customWidth="1"/>
    <col min="12" max="16384" width="9.00390625" style="1" customWidth="1"/>
  </cols>
  <sheetData>
    <row r="1" spans="1:11" ht="20.25" customHeight="1" thickBot="1">
      <c r="A1" s="442" t="s">
        <v>6</v>
      </c>
      <c r="B1" s="442"/>
      <c r="C1" s="442"/>
      <c r="D1" s="440"/>
      <c r="E1" s="441"/>
      <c r="F1" s="441"/>
      <c r="G1" s="441"/>
      <c r="H1" s="441"/>
      <c r="I1" s="439" t="s">
        <v>7</v>
      </c>
      <c r="J1" s="439"/>
      <c r="K1" s="267"/>
    </row>
    <row r="2" spans="1:11" ht="25.5" customHeight="1">
      <c r="A2" s="343"/>
      <c r="B2" s="418" t="s">
        <v>37</v>
      </c>
      <c r="C2" s="334"/>
      <c r="D2" s="335"/>
      <c r="E2" s="97" t="s">
        <v>47</v>
      </c>
      <c r="F2" s="94" t="s">
        <v>45</v>
      </c>
      <c r="G2" s="98" t="s">
        <v>46</v>
      </c>
      <c r="H2" s="94" t="s">
        <v>15</v>
      </c>
      <c r="I2" s="99" t="s">
        <v>16</v>
      </c>
      <c r="J2" s="324" t="str">
        <f>'収支計算書（１）'!J2</f>
        <v>累計
（～２０10年）</v>
      </c>
      <c r="K2" s="267"/>
    </row>
    <row r="3" spans="1:11" ht="15" customHeight="1">
      <c r="A3" s="426"/>
      <c r="B3" s="423" t="s">
        <v>22</v>
      </c>
      <c r="C3" s="424"/>
      <c r="D3" s="425"/>
      <c r="E3" s="135" t="str">
        <f>IF('収支計算書（１）'!E3="","平成　　年 ",'収支計算書（１）'!E3)</f>
        <v>平成　　年 </v>
      </c>
      <c r="F3" s="136" t="str">
        <f>IF('収支計算書（１）'!F3="","平成　　年 ",'収支計算書（１）'!F3)</f>
        <v>平成　　年 </v>
      </c>
      <c r="G3" s="136" t="str">
        <f>IF('収支計算書（１）'!G3="","- ",'収支計算書（１）'!G3)</f>
        <v>- </v>
      </c>
      <c r="H3" s="136" t="str">
        <f>IF('収支計算書（１）'!H3="","- ",'収支計算書（１）'!H3)</f>
        <v>- </v>
      </c>
      <c r="I3" s="137" t="str">
        <f>IF('収支計算書（１）'!I3="","-",'収支計算書（１）'!I3)</f>
        <v>-</v>
      </c>
      <c r="J3" s="325"/>
      <c r="K3" s="267"/>
    </row>
    <row r="4" spans="1:11" ht="15" customHeight="1" thickBot="1">
      <c r="A4" s="427"/>
      <c r="B4" s="430" t="s">
        <v>56</v>
      </c>
      <c r="C4" s="431"/>
      <c r="D4" s="432"/>
      <c r="E4" s="149" t="str">
        <f>IF('収支計算書（１）'!E4="","平成　　年 ",'収支計算書（１）'!E4)</f>
        <v>平成　　年 </v>
      </c>
      <c r="F4" s="139" t="str">
        <f>IF('収支計算書（１）'!F4="","平成　　年 ",'収支計算書（１）'!F4)</f>
        <v>平成　　年 </v>
      </c>
      <c r="G4" s="139" t="str">
        <f>IF('収支計算書（１）'!G4="","- ",'収支計算書（１）'!G4)</f>
        <v>- </v>
      </c>
      <c r="H4" s="139" t="str">
        <f>IF('収支計算書（１）'!H4="","-",'収支計算書（１）'!H4)</f>
        <v>-</v>
      </c>
      <c r="I4" s="150" t="str">
        <f>IF('収支計算書（１）'!I4="","-",'収支計算書（１）'!I4)</f>
        <v>-</v>
      </c>
      <c r="J4" s="326"/>
      <c r="K4" s="267"/>
    </row>
    <row r="5" spans="1:11" ht="15" customHeight="1" thickBot="1" thickTop="1">
      <c r="A5" s="404" t="s">
        <v>23</v>
      </c>
      <c r="B5" s="415" t="s">
        <v>78</v>
      </c>
      <c r="C5" s="416"/>
      <c r="D5" s="417"/>
      <c r="E5" s="274"/>
      <c r="F5" s="275"/>
      <c r="G5" s="276"/>
      <c r="H5" s="240"/>
      <c r="I5" s="242"/>
      <c r="J5" s="60">
        <f>SUM(E5:I5)</f>
        <v>0</v>
      </c>
      <c r="K5" s="267"/>
    </row>
    <row r="6" spans="1:11" ht="15" customHeight="1" hidden="1">
      <c r="A6" s="405"/>
      <c r="B6" s="96"/>
      <c r="C6" s="407" t="s">
        <v>68</v>
      </c>
      <c r="D6" s="408"/>
      <c r="E6" s="268">
        <v>0</v>
      </c>
      <c r="F6" s="92">
        <v>0</v>
      </c>
      <c r="G6" s="269">
        <v>0</v>
      </c>
      <c r="H6" s="92"/>
      <c r="I6" s="93"/>
      <c r="J6" s="61"/>
      <c r="K6" s="267"/>
    </row>
    <row r="7" spans="1:11" ht="15" customHeight="1" hidden="1" thickBot="1">
      <c r="A7" s="406"/>
      <c r="B7" s="96"/>
      <c r="C7" s="428" t="s">
        <v>67</v>
      </c>
      <c r="D7" s="429"/>
      <c r="E7" s="270">
        <v>0</v>
      </c>
      <c r="F7" s="271">
        <v>0</v>
      </c>
      <c r="G7" s="272">
        <v>0</v>
      </c>
      <c r="H7" s="271"/>
      <c r="I7" s="273"/>
      <c r="J7" s="52">
        <f aca="true" t="shared" si="0" ref="J7:J15">SUM(E7:I7)</f>
        <v>0</v>
      </c>
      <c r="K7" s="267"/>
    </row>
    <row r="8" spans="1:11" ht="15" customHeight="1">
      <c r="A8" s="343" t="s">
        <v>24</v>
      </c>
      <c r="B8" s="433" t="s">
        <v>82</v>
      </c>
      <c r="C8" s="434"/>
      <c r="D8" s="435"/>
      <c r="E8" s="62">
        <f>E9+E13</f>
        <v>0</v>
      </c>
      <c r="F8" s="63">
        <f>F9+F13</f>
        <v>0</v>
      </c>
      <c r="G8" s="64">
        <f>G9+G13</f>
        <v>0</v>
      </c>
      <c r="H8" s="63">
        <f>H9+H13</f>
        <v>0</v>
      </c>
      <c r="I8" s="65">
        <f>I9+I13</f>
        <v>0</v>
      </c>
      <c r="J8" s="66">
        <f t="shared" si="0"/>
        <v>0</v>
      </c>
      <c r="K8" s="267"/>
    </row>
    <row r="9" spans="1:11" ht="15" customHeight="1">
      <c r="A9" s="426"/>
      <c r="B9" s="444" t="s">
        <v>25</v>
      </c>
      <c r="C9" s="445"/>
      <c r="D9" s="446"/>
      <c r="E9" s="164"/>
      <c r="F9" s="165"/>
      <c r="G9" s="166"/>
      <c r="H9" s="165"/>
      <c r="I9" s="167"/>
      <c r="J9" s="51">
        <f t="shared" si="0"/>
        <v>0</v>
      </c>
      <c r="K9" s="267"/>
    </row>
    <row r="10" spans="1:11" ht="15" customHeight="1" hidden="1">
      <c r="A10" s="426"/>
      <c r="B10" s="96"/>
      <c r="C10" s="423" t="s">
        <v>26</v>
      </c>
      <c r="D10" s="329"/>
      <c r="E10" s="164"/>
      <c r="F10" s="165"/>
      <c r="G10" s="166"/>
      <c r="H10" s="165"/>
      <c r="I10" s="167"/>
      <c r="J10" s="51">
        <f t="shared" si="0"/>
        <v>0</v>
      </c>
      <c r="K10" s="267"/>
    </row>
    <row r="11" spans="1:11" ht="15" customHeight="1" hidden="1">
      <c r="A11" s="426"/>
      <c r="B11" s="96"/>
      <c r="C11" s="423" t="s">
        <v>27</v>
      </c>
      <c r="D11" s="329"/>
      <c r="E11" s="164"/>
      <c r="F11" s="165"/>
      <c r="G11" s="166"/>
      <c r="H11" s="165"/>
      <c r="I11" s="167"/>
      <c r="J11" s="51">
        <f t="shared" si="0"/>
        <v>0</v>
      </c>
      <c r="K11" s="267"/>
    </row>
    <row r="12" spans="1:11" ht="15" customHeight="1" hidden="1">
      <c r="A12" s="426"/>
      <c r="B12" s="96"/>
      <c r="C12" s="423" t="s">
        <v>75</v>
      </c>
      <c r="D12" s="329"/>
      <c r="E12" s="164"/>
      <c r="F12" s="165"/>
      <c r="G12" s="166"/>
      <c r="H12" s="165"/>
      <c r="I12" s="167"/>
      <c r="J12" s="51">
        <f t="shared" si="0"/>
        <v>0</v>
      </c>
      <c r="K12" s="267"/>
    </row>
    <row r="13" spans="1:11" ht="15" customHeight="1" thickBot="1">
      <c r="A13" s="344"/>
      <c r="B13" s="447" t="s">
        <v>14</v>
      </c>
      <c r="C13" s="448"/>
      <c r="D13" s="449"/>
      <c r="E13" s="168"/>
      <c r="F13" s="169"/>
      <c r="G13" s="170"/>
      <c r="H13" s="169"/>
      <c r="I13" s="171"/>
      <c r="J13" s="69">
        <f t="shared" si="0"/>
        <v>0</v>
      </c>
      <c r="K13" s="267"/>
    </row>
    <row r="14" spans="1:11" ht="12" customHeight="1" hidden="1">
      <c r="A14" s="404" t="s">
        <v>76</v>
      </c>
      <c r="B14" s="451" t="s">
        <v>83</v>
      </c>
      <c r="C14" s="452"/>
      <c r="D14" s="453"/>
      <c r="E14" s="62">
        <f>IF(E5=0,0,E5-E8)</f>
        <v>0</v>
      </c>
      <c r="F14" s="57">
        <f>IF(F5=0,0,F5-F8)</f>
        <v>0</v>
      </c>
      <c r="G14" s="58">
        <f>IF(G5=0,0,G5-G8)</f>
        <v>0</v>
      </c>
      <c r="H14" s="57">
        <f>IF(H5=0,0,H5-H8)</f>
        <v>0</v>
      </c>
      <c r="I14" s="65">
        <f>IF(I5=0,0,I5-I8)</f>
        <v>0</v>
      </c>
      <c r="J14" s="60">
        <f t="shared" si="0"/>
        <v>0</v>
      </c>
      <c r="K14" s="267"/>
    </row>
    <row r="15" spans="1:11" ht="12" customHeight="1" hidden="1" thickBot="1">
      <c r="A15" s="450"/>
      <c r="B15" s="443" t="s">
        <v>79</v>
      </c>
      <c r="C15" s="373"/>
      <c r="D15" s="374"/>
      <c r="E15" s="70">
        <f>E14</f>
        <v>0</v>
      </c>
      <c r="F15" s="71">
        <f>E15+F14</f>
        <v>0</v>
      </c>
      <c r="G15" s="71">
        <f>F15+G14</f>
        <v>0</v>
      </c>
      <c r="H15" s="71">
        <f>G15+H14</f>
        <v>0</v>
      </c>
      <c r="I15" s="72">
        <f>H15+I14</f>
        <v>0</v>
      </c>
      <c r="J15" s="69">
        <f t="shared" si="0"/>
        <v>0</v>
      </c>
      <c r="K15" s="267"/>
    </row>
    <row r="16" spans="1:11" ht="6.75" customHeight="1" thickBot="1">
      <c r="A16" s="454"/>
      <c r="B16" s="454"/>
      <c r="C16" s="454"/>
      <c r="D16" s="100"/>
      <c r="E16" s="53"/>
      <c r="F16" s="53"/>
      <c r="G16" s="53"/>
      <c r="H16" s="53"/>
      <c r="I16" s="53"/>
      <c r="J16" s="53"/>
      <c r="K16" s="267"/>
    </row>
    <row r="17" spans="1:11" ht="15" customHeight="1">
      <c r="A17" s="343"/>
      <c r="B17" s="418" t="s">
        <v>91</v>
      </c>
      <c r="C17" s="334"/>
      <c r="D17" s="335"/>
      <c r="E17" s="94" t="s">
        <v>86</v>
      </c>
      <c r="F17" s="94" t="s">
        <v>87</v>
      </c>
      <c r="G17" s="94" t="s">
        <v>88</v>
      </c>
      <c r="H17" s="94" t="s">
        <v>89</v>
      </c>
      <c r="I17" s="94" t="s">
        <v>90</v>
      </c>
      <c r="J17" s="324" t="str">
        <f>'収支計算書（１）'!J17</f>
        <v>累計
（～２０１5年）</v>
      </c>
      <c r="K17" s="267"/>
    </row>
    <row r="18" spans="1:11" ht="15" customHeight="1">
      <c r="A18" s="426"/>
      <c r="B18" s="423" t="s">
        <v>22</v>
      </c>
      <c r="C18" s="424"/>
      <c r="D18" s="425"/>
      <c r="E18" s="142">
        <f>'収支計算書（１）'!E18</f>
        <v>0</v>
      </c>
      <c r="F18" s="142">
        <f>'収支計算書（１）'!F18</f>
        <v>0</v>
      </c>
      <c r="G18" s="142">
        <f>'収支計算書（１）'!G18</f>
        <v>0</v>
      </c>
      <c r="H18" s="142">
        <f>'収支計算書（１）'!H18</f>
        <v>0</v>
      </c>
      <c r="I18" s="151">
        <f>'収支計算書（１）'!I18</f>
        <v>0</v>
      </c>
      <c r="J18" s="325"/>
      <c r="K18" s="267"/>
    </row>
    <row r="19" spans="1:11" ht="15" customHeight="1" thickBot="1">
      <c r="A19" s="427"/>
      <c r="B19" s="430" t="s">
        <v>56</v>
      </c>
      <c r="C19" s="431"/>
      <c r="D19" s="432"/>
      <c r="E19" s="143">
        <f>'収支計算書（１）'!E19</f>
        <v>0</v>
      </c>
      <c r="F19" s="143">
        <f>'収支計算書（１）'!F19</f>
        <v>0</v>
      </c>
      <c r="G19" s="143">
        <f>'収支計算書（１）'!G19</f>
        <v>0</v>
      </c>
      <c r="H19" s="143">
        <f>'収支計算書（１）'!H19</f>
        <v>0</v>
      </c>
      <c r="I19" s="143">
        <f>'収支計算書（１）'!I19</f>
        <v>0</v>
      </c>
      <c r="J19" s="326"/>
      <c r="K19" s="267"/>
    </row>
    <row r="20" spans="1:11" ht="15" customHeight="1" thickTop="1">
      <c r="A20" s="404" t="s">
        <v>23</v>
      </c>
      <c r="B20" s="415" t="s">
        <v>57</v>
      </c>
      <c r="C20" s="416"/>
      <c r="D20" s="417"/>
      <c r="E20" s="57">
        <f>E21*E22/1000</f>
        <v>0</v>
      </c>
      <c r="F20" s="57">
        <f>F21*F22/1000</f>
        <v>0</v>
      </c>
      <c r="G20" s="57">
        <f>G21*G22/1000</f>
        <v>0</v>
      </c>
      <c r="H20" s="57">
        <f>H21*H22/1000</f>
        <v>0</v>
      </c>
      <c r="I20" s="57">
        <f>I21*I22/1000</f>
        <v>0</v>
      </c>
      <c r="J20" s="60">
        <f>SUM(E20:I20)+J5</f>
        <v>0</v>
      </c>
      <c r="K20" s="267"/>
    </row>
    <row r="21" spans="1:11" ht="15" customHeight="1">
      <c r="A21" s="405"/>
      <c r="B21" s="96"/>
      <c r="C21" s="407" t="s">
        <v>68</v>
      </c>
      <c r="D21" s="408"/>
      <c r="E21" s="47"/>
      <c r="F21" s="47"/>
      <c r="G21" s="47"/>
      <c r="H21" s="47"/>
      <c r="I21" s="47"/>
      <c r="J21" s="61"/>
      <c r="K21" s="267"/>
    </row>
    <row r="22" spans="1:11" ht="15" customHeight="1" thickBot="1">
      <c r="A22" s="406"/>
      <c r="B22" s="96"/>
      <c r="C22" s="428" t="str">
        <f>C7</f>
        <v>販売数量（千個）</v>
      </c>
      <c r="D22" s="429"/>
      <c r="E22" s="49"/>
      <c r="F22" s="49"/>
      <c r="G22" s="49"/>
      <c r="H22" s="49"/>
      <c r="I22" s="49"/>
      <c r="J22" s="52">
        <f>SUM(E22:I22)+J7</f>
        <v>0</v>
      </c>
      <c r="K22" s="267"/>
    </row>
    <row r="23" spans="1:11" ht="12" customHeight="1" hidden="1">
      <c r="A23" s="375"/>
      <c r="B23" s="409" t="s">
        <v>64</v>
      </c>
      <c r="C23" s="410"/>
      <c r="D23" s="410"/>
      <c r="E23" s="73" t="e">
        <f>+E20*#REF!</f>
        <v>#REF!</v>
      </c>
      <c r="F23" s="74" t="e">
        <f>+F20*#REF!</f>
        <v>#REF!</v>
      </c>
      <c r="G23" s="74" t="e">
        <f>+G20*#REF!</f>
        <v>#REF!</v>
      </c>
      <c r="H23" s="74" t="e">
        <f>+H20*#REF!</f>
        <v>#REF!</v>
      </c>
      <c r="I23" s="75" t="e">
        <f>+I20*#REF!</f>
        <v>#REF!</v>
      </c>
      <c r="J23" s="76" t="e">
        <f>SUM(E23:I23)+J12</f>
        <v>#REF!</v>
      </c>
      <c r="K23" s="267"/>
    </row>
    <row r="24" spans="1:11" ht="12" customHeight="1" hidden="1" thickBot="1">
      <c r="A24" s="351"/>
      <c r="B24" s="411" t="s">
        <v>63</v>
      </c>
      <c r="C24" s="412"/>
      <c r="D24" s="412"/>
      <c r="E24" s="77" t="e">
        <f>E23+J14</f>
        <v>#REF!</v>
      </c>
      <c r="F24" s="78" t="e">
        <f>E24+F23</f>
        <v>#REF!</v>
      </c>
      <c r="G24" s="78" t="e">
        <f>F24+G23</f>
        <v>#REF!</v>
      </c>
      <c r="H24" s="78" t="e">
        <f>G24+H23</f>
        <v>#REF!</v>
      </c>
      <c r="I24" s="79" t="e">
        <f>H24+I23</f>
        <v>#REF!</v>
      </c>
      <c r="J24" s="80" t="e">
        <f>I24</f>
        <v>#REF!</v>
      </c>
      <c r="K24" s="267"/>
    </row>
    <row r="25" spans="1:11" ht="5.25" customHeight="1" thickBot="1">
      <c r="A25" s="81"/>
      <c r="B25" s="81"/>
      <c r="C25" s="422"/>
      <c r="D25" s="422"/>
      <c r="E25" s="82"/>
      <c r="F25" s="82"/>
      <c r="G25" s="82"/>
      <c r="H25" s="82"/>
      <c r="I25" s="82"/>
      <c r="J25" s="82"/>
      <c r="K25" s="267"/>
    </row>
    <row r="26" spans="1:11" ht="15" customHeight="1">
      <c r="A26" s="343"/>
      <c r="B26" s="418" t="s">
        <v>91</v>
      </c>
      <c r="C26" s="334"/>
      <c r="D26" s="335"/>
      <c r="E26" s="94" t="s">
        <v>92</v>
      </c>
      <c r="F26" s="94" t="s">
        <v>93</v>
      </c>
      <c r="G26" s="94" t="s">
        <v>28</v>
      </c>
      <c r="H26" s="94" t="s">
        <v>29</v>
      </c>
      <c r="I26" s="95" t="s">
        <v>30</v>
      </c>
      <c r="J26" s="324" t="str">
        <f>'収支計算書（１）'!J26</f>
        <v>累計
（～２０20年）</v>
      </c>
      <c r="K26" s="267"/>
    </row>
    <row r="27" spans="1:11" ht="15" customHeight="1">
      <c r="A27" s="426"/>
      <c r="B27" s="423" t="s">
        <v>22</v>
      </c>
      <c r="C27" s="424"/>
      <c r="D27" s="425"/>
      <c r="E27" s="142">
        <f>'収支計算書（１）'!E27</f>
        <v>0</v>
      </c>
      <c r="F27" s="142">
        <f>'収支計算書（１）'!F27</f>
        <v>0</v>
      </c>
      <c r="G27" s="142">
        <f>'収支計算書（１）'!G27</f>
        <v>0</v>
      </c>
      <c r="H27" s="142">
        <f>'収支計算書（１）'!H27</f>
        <v>0</v>
      </c>
      <c r="I27" s="151">
        <f>'収支計算書（１）'!I27</f>
        <v>0</v>
      </c>
      <c r="J27" s="325"/>
      <c r="K27" s="267"/>
    </row>
    <row r="28" spans="1:11" ht="15" customHeight="1" thickBot="1">
      <c r="A28" s="427"/>
      <c r="B28" s="430" t="s">
        <v>56</v>
      </c>
      <c r="C28" s="431"/>
      <c r="D28" s="432"/>
      <c r="E28" s="143">
        <f>'収支計算書（１）'!E28</f>
        <v>0</v>
      </c>
      <c r="F28" s="143">
        <f>'収支計算書（１）'!F28</f>
        <v>0</v>
      </c>
      <c r="G28" s="143">
        <f>'収支計算書（１）'!G28</f>
        <v>0</v>
      </c>
      <c r="H28" s="143">
        <f>'収支計算書（１）'!H28</f>
        <v>0</v>
      </c>
      <c r="I28" s="143">
        <f>'収支計算書（１）'!I28</f>
        <v>0</v>
      </c>
      <c r="J28" s="326"/>
      <c r="K28" s="267"/>
    </row>
    <row r="29" spans="1:11" ht="15" customHeight="1" thickTop="1">
      <c r="A29" s="404" t="s">
        <v>23</v>
      </c>
      <c r="B29" s="415" t="s">
        <v>78</v>
      </c>
      <c r="C29" s="416"/>
      <c r="D29" s="417"/>
      <c r="E29" s="57">
        <f>E30*E31/1000</f>
        <v>0</v>
      </c>
      <c r="F29" s="57">
        <f>F30*F31/1000</f>
        <v>0</v>
      </c>
      <c r="G29" s="57">
        <f>G30*G31/1000</f>
        <v>0</v>
      </c>
      <c r="H29" s="57">
        <f>H30*H31/1000</f>
        <v>0</v>
      </c>
      <c r="I29" s="57">
        <f>I30*I31/1000</f>
        <v>0</v>
      </c>
      <c r="J29" s="60">
        <f>SUM(E29:I29)+J20</f>
        <v>0</v>
      </c>
      <c r="K29" s="267"/>
    </row>
    <row r="30" spans="1:11" ht="15" customHeight="1">
      <c r="A30" s="405"/>
      <c r="B30" s="96"/>
      <c r="C30" s="407" t="s">
        <v>68</v>
      </c>
      <c r="D30" s="408"/>
      <c r="E30" s="47"/>
      <c r="F30" s="50"/>
      <c r="G30" s="48"/>
      <c r="H30" s="47"/>
      <c r="I30" s="47"/>
      <c r="J30" s="61"/>
      <c r="K30" s="267"/>
    </row>
    <row r="31" spans="1:11" ht="15" customHeight="1" thickBot="1">
      <c r="A31" s="406"/>
      <c r="B31" s="96"/>
      <c r="C31" s="396" t="str">
        <f>C7</f>
        <v>販売数量（千個）</v>
      </c>
      <c r="D31" s="397"/>
      <c r="E31" s="122"/>
      <c r="F31" s="126"/>
      <c r="G31" s="127"/>
      <c r="H31" s="122"/>
      <c r="I31" s="122"/>
      <c r="J31" s="52">
        <f>SUM(E31:I31)+J22</f>
        <v>0</v>
      </c>
      <c r="K31" s="267"/>
    </row>
    <row r="32" spans="1:11" ht="12" customHeight="1" hidden="1">
      <c r="A32" s="375"/>
      <c r="B32" s="409" t="s">
        <v>64</v>
      </c>
      <c r="C32" s="410"/>
      <c r="D32" s="410"/>
      <c r="E32" s="73" t="e">
        <f>+E29*#REF!</f>
        <v>#REF!</v>
      </c>
      <c r="F32" s="74" t="e">
        <f>+F29*#REF!</f>
        <v>#REF!</v>
      </c>
      <c r="G32" s="74" t="e">
        <f>+G29*#REF!</f>
        <v>#REF!</v>
      </c>
      <c r="H32" s="74" t="e">
        <f>+H29*#REF!</f>
        <v>#REF!</v>
      </c>
      <c r="I32" s="83" t="e">
        <f>+I29*#REF!</f>
        <v>#REF!</v>
      </c>
      <c r="J32" s="84" t="e">
        <f>SUM(E32:I32)+J24</f>
        <v>#REF!</v>
      </c>
      <c r="K32" s="267"/>
    </row>
    <row r="33" spans="1:11" ht="12" customHeight="1" hidden="1" thickBot="1">
      <c r="A33" s="351"/>
      <c r="B33" s="411" t="s">
        <v>63</v>
      </c>
      <c r="C33" s="412"/>
      <c r="D33" s="412"/>
      <c r="E33" s="77" t="e">
        <f>E32+J24</f>
        <v>#REF!</v>
      </c>
      <c r="F33" s="78" t="e">
        <f>E33+F32</f>
        <v>#REF!</v>
      </c>
      <c r="G33" s="78" t="e">
        <f>F33+G32</f>
        <v>#REF!</v>
      </c>
      <c r="H33" s="78" t="e">
        <f>G33+H32</f>
        <v>#REF!</v>
      </c>
      <c r="I33" s="85" t="e">
        <f>H33+I32</f>
        <v>#REF!</v>
      </c>
      <c r="J33" s="86" t="e">
        <f>I33</f>
        <v>#REF!</v>
      </c>
      <c r="K33" s="267"/>
    </row>
    <row r="34" spans="1:11" ht="20.2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267"/>
    </row>
    <row r="35" spans="1:11" ht="14.25" customHeight="1" thickBo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267"/>
    </row>
    <row r="36" spans="1:11" ht="14.25" customHeight="1" thickBot="1">
      <c r="A36" s="398" t="s">
        <v>31</v>
      </c>
      <c r="B36" s="399"/>
      <c r="C36" s="399"/>
      <c r="D36" s="399"/>
      <c r="E36" s="400"/>
      <c r="F36" s="400"/>
      <c r="G36" s="400"/>
      <c r="H36" s="400"/>
      <c r="I36" s="400"/>
      <c r="J36" s="401"/>
      <c r="K36" s="267"/>
    </row>
    <row r="37" spans="1:11" ht="117.75" customHeight="1" thickTop="1">
      <c r="A37" s="54">
        <v>1</v>
      </c>
      <c r="B37" s="413" t="s">
        <v>32</v>
      </c>
      <c r="C37" s="413"/>
      <c r="D37" s="414"/>
      <c r="E37" s="393"/>
      <c r="F37" s="394"/>
      <c r="G37" s="394"/>
      <c r="H37" s="394"/>
      <c r="I37" s="394"/>
      <c r="J37" s="395"/>
      <c r="K37" s="267"/>
    </row>
    <row r="38" spans="1:11" ht="141" customHeight="1" thickBot="1">
      <c r="A38" s="55">
        <v>2</v>
      </c>
      <c r="B38" s="402" t="s">
        <v>5</v>
      </c>
      <c r="C38" s="402"/>
      <c r="D38" s="403"/>
      <c r="E38" s="390"/>
      <c r="F38" s="391"/>
      <c r="G38" s="391"/>
      <c r="H38" s="391"/>
      <c r="I38" s="391"/>
      <c r="J38" s="392"/>
      <c r="K38" s="267"/>
    </row>
    <row r="39" spans="1:10" ht="12" customHeight="1">
      <c r="A39" s="19"/>
      <c r="B39" s="19"/>
      <c r="C39" s="2"/>
      <c r="D39" s="2"/>
      <c r="E39" s="2"/>
      <c r="F39" s="2"/>
      <c r="G39" s="2"/>
      <c r="H39" s="2"/>
      <c r="I39" s="2"/>
      <c r="J39" s="2"/>
    </row>
  </sheetData>
  <sheetProtection password="C7FC" sheet="1"/>
  <mergeCells count="53">
    <mergeCell ref="B26:D26"/>
    <mergeCell ref="J26:J28"/>
    <mergeCell ref="B29:D29"/>
    <mergeCell ref="C30:D30"/>
    <mergeCell ref="B38:D38"/>
    <mergeCell ref="B27:D27"/>
    <mergeCell ref="A36:J36"/>
    <mergeCell ref="A32:A33"/>
    <mergeCell ref="E38:J38"/>
    <mergeCell ref="C31:D31"/>
    <mergeCell ref="E37:J37"/>
    <mergeCell ref="B32:D32"/>
    <mergeCell ref="B33:D33"/>
    <mergeCell ref="B37:D37"/>
    <mergeCell ref="C25:D25"/>
    <mergeCell ref="J2:J4"/>
    <mergeCell ref="B3:D3"/>
    <mergeCell ref="B4:D4"/>
    <mergeCell ref="C12:D12"/>
    <mergeCell ref="B13:D13"/>
    <mergeCell ref="J17:J19"/>
    <mergeCell ref="B18:D18"/>
    <mergeCell ref="B19:D19"/>
    <mergeCell ref="B17:D17"/>
    <mergeCell ref="I1:J1"/>
    <mergeCell ref="D1:H1"/>
    <mergeCell ref="A1:C1"/>
    <mergeCell ref="A2:A4"/>
    <mergeCell ref="B2:D2"/>
    <mergeCell ref="A5:A7"/>
    <mergeCell ref="B5:D5"/>
    <mergeCell ref="C6:D6"/>
    <mergeCell ref="C7:D7"/>
    <mergeCell ref="A23:A24"/>
    <mergeCell ref="A20:A22"/>
    <mergeCell ref="B20:D20"/>
    <mergeCell ref="B23:D23"/>
    <mergeCell ref="B24:D24"/>
    <mergeCell ref="A8:A13"/>
    <mergeCell ref="B8:D8"/>
    <mergeCell ref="B9:D9"/>
    <mergeCell ref="C10:D10"/>
    <mergeCell ref="C11:D11"/>
    <mergeCell ref="A14:A15"/>
    <mergeCell ref="B14:D14"/>
    <mergeCell ref="B15:D15"/>
    <mergeCell ref="A29:A31"/>
    <mergeCell ref="A26:A28"/>
    <mergeCell ref="C22:D22"/>
    <mergeCell ref="B28:D28"/>
    <mergeCell ref="A16:C16"/>
    <mergeCell ref="A17:A19"/>
    <mergeCell ref="C21:D21"/>
  </mergeCells>
  <printOptions/>
  <pageMargins left="0.98" right="0.59" top="0.7900000000000001" bottom="0.7900000000000001" header="0.43000000000000005" footer="0.47"/>
  <pageSetup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D20" sqref="D20:F20"/>
    </sheetView>
  </sheetViews>
  <sheetFormatPr defaultColWidth="9.00390625" defaultRowHeight="12" customHeight="1"/>
  <cols>
    <col min="1" max="1" width="8.625" style="1" customWidth="1"/>
    <col min="2" max="2" width="10.50390625" style="1" customWidth="1"/>
    <col min="3" max="3" width="7.50390625" style="1" customWidth="1"/>
    <col min="4" max="8" width="8.625" style="1" customWidth="1"/>
    <col min="9" max="9" width="10.625" style="1" customWidth="1"/>
    <col min="10" max="10" width="3.125" style="1" customWidth="1"/>
    <col min="11" max="16384" width="9.00390625" style="1" customWidth="1"/>
  </cols>
  <sheetData>
    <row r="1" spans="1:10" ht="20.25" customHeight="1" thickBot="1">
      <c r="A1" s="541" t="s">
        <v>8</v>
      </c>
      <c r="B1" s="541"/>
      <c r="C1" s="539" t="str">
        <f>IF('収支計算書（２）'!D1=0," ",'収支計算書（２）'!D1)</f>
        <v> </v>
      </c>
      <c r="D1" s="540"/>
      <c r="E1" s="540"/>
      <c r="F1" s="540"/>
      <c r="G1" s="540"/>
      <c r="H1" s="560" t="s">
        <v>9</v>
      </c>
      <c r="I1" s="561"/>
      <c r="J1" s="267"/>
    </row>
    <row r="2" spans="1:10" ht="23.25" customHeight="1">
      <c r="A2" s="333" t="s">
        <v>37</v>
      </c>
      <c r="B2" s="334"/>
      <c r="C2" s="335"/>
      <c r="D2" s="97" t="s">
        <v>44</v>
      </c>
      <c r="E2" s="94" t="s">
        <v>45</v>
      </c>
      <c r="F2" s="98" t="s">
        <v>46</v>
      </c>
      <c r="G2" s="94" t="s">
        <v>15</v>
      </c>
      <c r="H2" s="99" t="s">
        <v>16</v>
      </c>
      <c r="I2" s="324" t="str">
        <f>'収支計算書（２）'!J2</f>
        <v>累計
（～２０10年）</v>
      </c>
      <c r="J2" s="267"/>
    </row>
    <row r="3" spans="1:10" ht="12" customHeight="1">
      <c r="A3" s="327" t="s">
        <v>22</v>
      </c>
      <c r="B3" s="328"/>
      <c r="C3" s="329"/>
      <c r="D3" s="135" t="str">
        <f>'収支計算書（２）'!E3</f>
        <v>平成　　年 </v>
      </c>
      <c r="E3" s="136" t="str">
        <f>'収支計算書（２）'!F3</f>
        <v>平成　　年 </v>
      </c>
      <c r="F3" s="136" t="str">
        <f>'収支計算書（２）'!G3</f>
        <v>- </v>
      </c>
      <c r="G3" s="136" t="str">
        <f>'収支計算書（２）'!H3</f>
        <v>- </v>
      </c>
      <c r="H3" s="136" t="str">
        <f>'収支計算書（２）'!I3</f>
        <v>-</v>
      </c>
      <c r="I3" s="325"/>
      <c r="J3" s="267"/>
    </row>
    <row r="4" spans="1:10" ht="12" customHeight="1" thickBot="1">
      <c r="A4" s="330" t="s">
        <v>56</v>
      </c>
      <c r="B4" s="331"/>
      <c r="C4" s="332"/>
      <c r="D4" s="138" t="str">
        <f>'収支計算書（２）'!E4</f>
        <v>平成　　年 </v>
      </c>
      <c r="E4" s="139" t="str">
        <f>'収支計算書（２）'!F4</f>
        <v>平成　　年 </v>
      </c>
      <c r="F4" s="139" t="str">
        <f>'収支計算書（２）'!G4</f>
        <v>- </v>
      </c>
      <c r="G4" s="139" t="str">
        <f>'収支計算書（２）'!H4</f>
        <v>-</v>
      </c>
      <c r="H4" s="139" t="str">
        <f>'収支計算書（２）'!I4</f>
        <v>-</v>
      </c>
      <c r="I4" s="326"/>
      <c r="J4" s="267"/>
    </row>
    <row r="5" spans="1:10" ht="15" customHeight="1" thickTop="1">
      <c r="A5" s="356" t="s">
        <v>78</v>
      </c>
      <c r="B5" s="357"/>
      <c r="C5" s="358"/>
      <c r="D5" s="56">
        <f>'収支計算書（２）'!E5</f>
        <v>0</v>
      </c>
      <c r="E5" s="207">
        <f>'収支計算書（２）'!F5</f>
        <v>0</v>
      </c>
      <c r="F5" s="207">
        <f>'収支計算書（２）'!G5</f>
        <v>0</v>
      </c>
      <c r="G5" s="207">
        <f>'収支計算書（２）'!H5</f>
        <v>0</v>
      </c>
      <c r="H5" s="207">
        <f>'収支計算書（２）'!I5</f>
        <v>0</v>
      </c>
      <c r="I5" s="60">
        <f>SUM(D5:H5)</f>
        <v>0</v>
      </c>
      <c r="J5" s="267"/>
    </row>
    <row r="6" spans="1:10" ht="15" customHeight="1" thickBot="1">
      <c r="A6" s="359" t="s">
        <v>81</v>
      </c>
      <c r="B6" s="360"/>
      <c r="C6" s="361"/>
      <c r="D6" s="67">
        <f>D5</f>
        <v>0</v>
      </c>
      <c r="E6" s="57">
        <f>D6+E5</f>
        <v>0</v>
      </c>
      <c r="F6" s="57">
        <f>E6+F5</f>
        <v>0</v>
      </c>
      <c r="G6" s="57">
        <f>F6+G5</f>
        <v>0</v>
      </c>
      <c r="H6" s="57">
        <f>G6+H5</f>
        <v>0</v>
      </c>
      <c r="I6" s="60">
        <f>SUM(I5)</f>
        <v>0</v>
      </c>
      <c r="J6" s="267"/>
    </row>
    <row r="7" spans="1:10" ht="15" customHeight="1" hidden="1">
      <c r="A7" s="369" t="s">
        <v>83</v>
      </c>
      <c r="B7" s="370"/>
      <c r="C7" s="371"/>
      <c r="D7" s="67">
        <f>'収支計算書（２）'!E14</f>
        <v>0</v>
      </c>
      <c r="E7" s="57">
        <f>'収支計算書（２）'!F14</f>
        <v>0</v>
      </c>
      <c r="F7" s="58">
        <f>'収支計算書（２）'!G14</f>
        <v>0</v>
      </c>
      <c r="G7" s="58">
        <f>'収支計算書（２）'!H14</f>
        <v>0</v>
      </c>
      <c r="H7" s="58">
        <f>'収支計算書（２）'!I14</f>
        <v>0</v>
      </c>
      <c r="I7" s="51">
        <f>SUM(D7:H7)</f>
        <v>0</v>
      </c>
      <c r="J7" s="267"/>
    </row>
    <row r="8" spans="1:10" ht="15" customHeight="1" hidden="1" thickBot="1">
      <c r="A8" s="372" t="s">
        <v>79</v>
      </c>
      <c r="B8" s="373"/>
      <c r="C8" s="374"/>
      <c r="D8" s="70">
        <f>'収支計算書（２）'!E15</f>
        <v>0</v>
      </c>
      <c r="E8" s="57">
        <f>'収支計算書（２）'!F15</f>
        <v>0</v>
      </c>
      <c r="F8" s="58">
        <f>'収支計算書（２）'!G15</f>
        <v>0</v>
      </c>
      <c r="G8" s="58">
        <f>'収支計算書（２）'!H15</f>
        <v>0</v>
      </c>
      <c r="H8" s="58">
        <f>'収支計算書（２）'!I15</f>
        <v>0</v>
      </c>
      <c r="I8" s="60">
        <f>SUM(I7)</f>
        <v>0</v>
      </c>
      <c r="J8" s="267"/>
    </row>
    <row r="9" spans="1:10" ht="15" customHeight="1">
      <c r="A9" s="343" t="s">
        <v>70</v>
      </c>
      <c r="B9" s="535" t="s">
        <v>36</v>
      </c>
      <c r="C9" s="536"/>
      <c r="D9" s="255"/>
      <c r="E9" s="256"/>
      <c r="F9" s="256"/>
      <c r="G9" s="256"/>
      <c r="H9" s="256"/>
      <c r="I9" s="277"/>
      <c r="J9" s="267"/>
    </row>
    <row r="10" spans="1:10" ht="15" customHeight="1">
      <c r="A10" s="426"/>
      <c r="B10" s="537" t="s">
        <v>1</v>
      </c>
      <c r="C10" s="538"/>
      <c r="D10" s="257"/>
      <c r="E10" s="258"/>
      <c r="F10" s="258"/>
      <c r="G10" s="258"/>
      <c r="H10" s="258"/>
      <c r="I10" s="278">
        <f>SUM(D10:H10)</f>
        <v>0</v>
      </c>
      <c r="J10" s="267"/>
    </row>
    <row r="11" spans="1:10" ht="15" customHeight="1" thickBot="1">
      <c r="A11" s="344"/>
      <c r="B11" s="348" t="s">
        <v>72</v>
      </c>
      <c r="C11" s="349"/>
      <c r="D11" s="259"/>
      <c r="E11" s="260"/>
      <c r="F11" s="260"/>
      <c r="G11" s="260"/>
      <c r="H11" s="260"/>
      <c r="I11" s="196">
        <f>H11</f>
        <v>0</v>
      </c>
      <c r="J11" s="267"/>
    </row>
    <row r="12" spans="1:10" ht="12.75" customHeight="1" thickBot="1">
      <c r="A12" s="279"/>
      <c r="B12" s="279"/>
      <c r="C12" s="81"/>
      <c r="D12" s="81"/>
      <c r="E12" s="81"/>
      <c r="F12" s="81"/>
      <c r="G12" s="81"/>
      <c r="H12" s="81"/>
      <c r="I12" s="81"/>
      <c r="J12" s="267"/>
    </row>
    <row r="13" spans="1:10" ht="23.25" customHeight="1">
      <c r="A13" s="333" t="s">
        <v>91</v>
      </c>
      <c r="B13" s="334"/>
      <c r="C13" s="335"/>
      <c r="D13" s="94" t="s">
        <v>86</v>
      </c>
      <c r="E13" s="94" t="s">
        <v>87</v>
      </c>
      <c r="F13" s="94" t="s">
        <v>88</v>
      </c>
      <c r="G13" s="94" t="s">
        <v>89</v>
      </c>
      <c r="H13" s="94" t="s">
        <v>90</v>
      </c>
      <c r="I13" s="324" t="str">
        <f>'収支計算書（２）'!J17</f>
        <v>累計
（～２０１5年）</v>
      </c>
      <c r="J13" s="267"/>
    </row>
    <row r="14" spans="1:10" ht="12" customHeight="1">
      <c r="A14" s="327" t="s">
        <v>22</v>
      </c>
      <c r="B14" s="328"/>
      <c r="C14" s="329"/>
      <c r="D14" s="142">
        <f>'収支計算書（２）'!E18</f>
        <v>0</v>
      </c>
      <c r="E14" s="142">
        <f>'収支計算書（２）'!F18</f>
        <v>0</v>
      </c>
      <c r="F14" s="142">
        <f>'収支計算書（２）'!G18</f>
        <v>0</v>
      </c>
      <c r="G14" s="142">
        <f>'収支計算書（２）'!H18</f>
        <v>0</v>
      </c>
      <c r="H14" s="142">
        <f>'収支計算書（２）'!I18</f>
        <v>0</v>
      </c>
      <c r="I14" s="325">
        <f>'収支計算書（２）'!J18</f>
        <v>0</v>
      </c>
      <c r="J14" s="267"/>
    </row>
    <row r="15" spans="1:10" ht="12" customHeight="1" thickBot="1">
      <c r="A15" s="330" t="s">
        <v>56</v>
      </c>
      <c r="B15" s="331"/>
      <c r="C15" s="332"/>
      <c r="D15" s="143">
        <f>'収支計算書（２）'!E19</f>
        <v>0</v>
      </c>
      <c r="E15" s="143">
        <f>'収支計算書（２）'!F19</f>
        <v>0</v>
      </c>
      <c r="F15" s="143">
        <f>'収支計算書（２）'!G19</f>
        <v>0</v>
      </c>
      <c r="G15" s="143">
        <f>'収支計算書（２）'!H19</f>
        <v>0</v>
      </c>
      <c r="H15" s="143">
        <f>'収支計算書（２）'!I19</f>
        <v>0</v>
      </c>
      <c r="I15" s="326">
        <f>'収支計算書（２）'!J19</f>
        <v>0</v>
      </c>
      <c r="J15" s="267"/>
    </row>
    <row r="16" spans="1:10" ht="15" customHeight="1" thickTop="1">
      <c r="A16" s="356" t="s">
        <v>78</v>
      </c>
      <c r="B16" s="357"/>
      <c r="C16" s="358"/>
      <c r="D16" s="207">
        <f>'収支計算書（２）'!E20</f>
        <v>0</v>
      </c>
      <c r="E16" s="57">
        <f>'収支計算書（２）'!F20</f>
        <v>0</v>
      </c>
      <c r="F16" s="57">
        <f>'収支計算書（２）'!G20</f>
        <v>0</v>
      </c>
      <c r="G16" s="57">
        <f>'収支計算書（２）'!H20</f>
        <v>0</v>
      </c>
      <c r="H16" s="280">
        <f>'収支計算書（２）'!I20</f>
        <v>0</v>
      </c>
      <c r="I16" s="60">
        <f>SUM(D16:H16)+I5</f>
        <v>0</v>
      </c>
      <c r="J16" s="267"/>
    </row>
    <row r="17" spans="1:10" ht="15" customHeight="1" thickBot="1">
      <c r="A17" s="359" t="s">
        <v>81</v>
      </c>
      <c r="B17" s="360"/>
      <c r="C17" s="361"/>
      <c r="D17" s="57">
        <f>D16+I5</f>
        <v>0</v>
      </c>
      <c r="E17" s="57">
        <f>D17+E16</f>
        <v>0</v>
      </c>
      <c r="F17" s="57">
        <f>E17+F16</f>
        <v>0</v>
      </c>
      <c r="G17" s="57">
        <f>F17+G16</f>
        <v>0</v>
      </c>
      <c r="H17" s="280">
        <f>G17+H16</f>
        <v>0</v>
      </c>
      <c r="I17" s="60">
        <f>SUM(D16:H16)+I5</f>
        <v>0</v>
      </c>
      <c r="J17" s="267"/>
    </row>
    <row r="18" spans="1:10" ht="15" customHeight="1" hidden="1">
      <c r="A18" s="362" t="s">
        <v>83</v>
      </c>
      <c r="B18" s="363"/>
      <c r="C18" s="364"/>
      <c r="D18" s="57" t="e">
        <f>収支計算書（２）!#REF!</f>
        <v>#REF!</v>
      </c>
      <c r="E18" s="57" t="e">
        <f>収支計算書（２）!#REF!</f>
        <v>#REF!</v>
      </c>
      <c r="F18" s="57" t="e">
        <f>収支計算書（２）!#REF!</f>
        <v>#REF!</v>
      </c>
      <c r="G18" s="57" t="e">
        <f>収支計算書（２）!#REF!</f>
        <v>#REF!</v>
      </c>
      <c r="H18" s="280" t="e">
        <f>収支計算書（２）!#REF!</f>
        <v>#REF!</v>
      </c>
      <c r="I18" s="51" t="e">
        <f>SUM(D18:H18)</f>
        <v>#REF!</v>
      </c>
      <c r="J18" s="267"/>
    </row>
    <row r="19" spans="1:10" ht="15" customHeight="1" hidden="1" thickBot="1">
      <c r="A19" s="380" t="s">
        <v>79</v>
      </c>
      <c r="B19" s="544"/>
      <c r="C19" s="545"/>
      <c r="D19" s="187" t="e">
        <f>収支計算書（２）!#REF!</f>
        <v>#REF!</v>
      </c>
      <c r="E19" s="187" t="e">
        <f>収支計算書（２）!#REF!</f>
        <v>#REF!</v>
      </c>
      <c r="F19" s="187" t="e">
        <f>収支計算書（２）!#REF!</f>
        <v>#REF!</v>
      </c>
      <c r="G19" s="187" t="e">
        <f>収支計算書（２）!#REF!</f>
        <v>#REF!</v>
      </c>
      <c r="H19" s="208" t="e">
        <f>収支計算書（２）!#REF!</f>
        <v>#REF!</v>
      </c>
      <c r="I19" s="281" t="e">
        <f>H19</f>
        <v>#REF!</v>
      </c>
      <c r="J19" s="267"/>
    </row>
    <row r="20" spans="1:10" ht="15" customHeight="1">
      <c r="A20" s="350" t="s">
        <v>70</v>
      </c>
      <c r="B20" s="542" t="s">
        <v>66</v>
      </c>
      <c r="C20" s="543"/>
      <c r="D20" s="552">
        <f>D39</f>
        <v>0</v>
      </c>
      <c r="E20" s="553"/>
      <c r="F20" s="554"/>
      <c r="G20" s="555">
        <f>D32</f>
        <v>0</v>
      </c>
      <c r="H20" s="556"/>
      <c r="I20" s="282"/>
      <c r="J20" s="267"/>
    </row>
    <row r="21" spans="1:10" ht="15" customHeight="1">
      <c r="A21" s="571"/>
      <c r="B21" s="557" t="s">
        <v>65</v>
      </c>
      <c r="C21" s="558"/>
      <c r="D21" s="549">
        <f>D40</f>
        <v>0</v>
      </c>
      <c r="E21" s="550"/>
      <c r="F21" s="551"/>
      <c r="G21" s="546">
        <f>E40</f>
        <v>0</v>
      </c>
      <c r="H21" s="548"/>
      <c r="I21" s="283"/>
      <c r="J21" s="267"/>
    </row>
    <row r="22" spans="1:10" ht="15" customHeight="1">
      <c r="A22" s="571"/>
      <c r="B22" s="557" t="s">
        <v>74</v>
      </c>
      <c r="C22" s="558"/>
      <c r="D22" s="284">
        <f>D16*$D20*$D21/2</f>
        <v>0</v>
      </c>
      <c r="E22" s="285">
        <f>E16*$D20*$D21/2</f>
        <v>0</v>
      </c>
      <c r="F22" s="285">
        <f>F16*$D20*$D21/2</f>
        <v>0</v>
      </c>
      <c r="G22" s="285">
        <f>G16*$G20*$G21/2</f>
        <v>0</v>
      </c>
      <c r="H22" s="286">
        <f>H16*$G20*$G21/2</f>
        <v>0</v>
      </c>
      <c r="I22" s="287">
        <f>H23</f>
        <v>0</v>
      </c>
      <c r="J22" s="267"/>
    </row>
    <row r="23" spans="1:10" ht="15" customHeight="1" thickBot="1">
      <c r="A23" s="572"/>
      <c r="B23" s="574" t="s">
        <v>0</v>
      </c>
      <c r="C23" s="575"/>
      <c r="D23" s="288">
        <f>D22+I11</f>
        <v>0</v>
      </c>
      <c r="E23" s="289">
        <f>D23+E22</f>
        <v>0</v>
      </c>
      <c r="F23" s="289">
        <f>E23+F22</f>
        <v>0</v>
      </c>
      <c r="G23" s="289">
        <f>F23+G22</f>
        <v>0</v>
      </c>
      <c r="H23" s="290">
        <f>G23+H22</f>
        <v>0</v>
      </c>
      <c r="I23" s="216">
        <f>H23</f>
        <v>0</v>
      </c>
      <c r="J23" s="267"/>
    </row>
    <row r="24" spans="1:10" ht="12" customHeight="1" thickBot="1">
      <c r="A24" s="226"/>
      <c r="B24" s="379"/>
      <c r="C24" s="379"/>
      <c r="D24" s="185"/>
      <c r="E24" s="185"/>
      <c r="F24" s="185"/>
      <c r="G24" s="185"/>
      <c r="H24" s="185"/>
      <c r="I24" s="185"/>
      <c r="J24" s="267"/>
    </row>
    <row r="25" spans="1:10" ht="21.75" customHeight="1">
      <c r="A25" s="333" t="s">
        <v>91</v>
      </c>
      <c r="B25" s="334"/>
      <c r="C25" s="335"/>
      <c r="D25" s="94" t="s">
        <v>92</v>
      </c>
      <c r="E25" s="94" t="s">
        <v>93</v>
      </c>
      <c r="F25" s="94" t="s">
        <v>28</v>
      </c>
      <c r="G25" s="94" t="s">
        <v>29</v>
      </c>
      <c r="H25" s="95" t="s">
        <v>30</v>
      </c>
      <c r="I25" s="324" t="str">
        <f>'収支計算書（２）'!J26</f>
        <v>累計
（～２０20年）</v>
      </c>
      <c r="J25" s="267"/>
    </row>
    <row r="26" spans="1:10" ht="12" customHeight="1">
      <c r="A26" s="327" t="s">
        <v>22</v>
      </c>
      <c r="B26" s="328"/>
      <c r="C26" s="329"/>
      <c r="D26" s="142">
        <f>'収支計算書（２）'!E27</f>
        <v>0</v>
      </c>
      <c r="E26" s="151">
        <f>'収支計算書（２）'!F27</f>
        <v>0</v>
      </c>
      <c r="F26" s="291">
        <f>'収支計算書（２）'!G27</f>
        <v>0</v>
      </c>
      <c r="G26" s="142">
        <f>'収支計算書（２）'!H27</f>
        <v>0</v>
      </c>
      <c r="H26" s="142">
        <f>'収支計算書（２）'!I27</f>
        <v>0</v>
      </c>
      <c r="I26" s="325">
        <f>'収支計算書（２）'!J27</f>
        <v>0</v>
      </c>
      <c r="J26" s="267"/>
    </row>
    <row r="27" spans="1:10" ht="12" customHeight="1" thickBot="1">
      <c r="A27" s="330" t="s">
        <v>56</v>
      </c>
      <c r="B27" s="331"/>
      <c r="C27" s="332"/>
      <c r="D27" s="143">
        <f>'収支計算書（２）'!E28</f>
        <v>0</v>
      </c>
      <c r="E27" s="143">
        <f>'収支計算書（２）'!F28</f>
        <v>0</v>
      </c>
      <c r="F27" s="143">
        <f>'収支計算書（２）'!G28</f>
        <v>0</v>
      </c>
      <c r="G27" s="143">
        <f>'収支計算書（２）'!H28</f>
        <v>0</v>
      </c>
      <c r="H27" s="143">
        <f>'収支計算書（２）'!I28</f>
        <v>0</v>
      </c>
      <c r="I27" s="326">
        <f>'収支計算書（２）'!J28</f>
        <v>0</v>
      </c>
      <c r="J27" s="267"/>
    </row>
    <row r="28" spans="1:10" ht="15" customHeight="1" thickTop="1">
      <c r="A28" s="387" t="s">
        <v>78</v>
      </c>
      <c r="B28" s="388"/>
      <c r="C28" s="389"/>
      <c r="D28" s="57">
        <f>'収支計算書（２）'!E29</f>
        <v>0</v>
      </c>
      <c r="E28" s="57">
        <f>'収支計算書（２）'!F29</f>
        <v>0</v>
      </c>
      <c r="F28" s="57">
        <f>'収支計算書（２）'!G29</f>
        <v>0</v>
      </c>
      <c r="G28" s="57">
        <f>'収支計算書（２）'!H29</f>
        <v>0</v>
      </c>
      <c r="H28" s="280">
        <f>'収支計算書（２）'!I29</f>
        <v>0</v>
      </c>
      <c r="I28" s="60">
        <f>SUM(D28:H28)+I16</f>
        <v>0</v>
      </c>
      <c r="J28" s="267"/>
    </row>
    <row r="29" spans="1:10" ht="15" customHeight="1" thickBot="1">
      <c r="A29" s="359" t="s">
        <v>81</v>
      </c>
      <c r="B29" s="360"/>
      <c r="C29" s="361"/>
      <c r="D29" s="57">
        <f>H17+D28</f>
        <v>0</v>
      </c>
      <c r="E29" s="57">
        <f>D29+E28</f>
        <v>0</v>
      </c>
      <c r="F29" s="57">
        <f>E29+F28</f>
        <v>0</v>
      </c>
      <c r="G29" s="57">
        <f>F29+G28</f>
        <v>0</v>
      </c>
      <c r="H29" s="280">
        <f>G29+H28</f>
        <v>0</v>
      </c>
      <c r="I29" s="60">
        <f>H29</f>
        <v>0</v>
      </c>
      <c r="J29" s="267"/>
    </row>
    <row r="30" spans="1:10" ht="15" customHeight="1" hidden="1">
      <c r="A30" s="362" t="s">
        <v>83</v>
      </c>
      <c r="B30" s="363"/>
      <c r="C30" s="364"/>
      <c r="D30" s="57" t="e">
        <f>収支計算書（２）!#REF!</f>
        <v>#REF!</v>
      </c>
      <c r="E30" s="57" t="e">
        <f>収支計算書（２）!#REF!</f>
        <v>#REF!</v>
      </c>
      <c r="F30" s="57" t="e">
        <f>収支計算書（２）!#REF!</f>
        <v>#REF!</v>
      </c>
      <c r="G30" s="57" t="e">
        <f>収支計算書（２）!#REF!</f>
        <v>#REF!</v>
      </c>
      <c r="H30" s="280" t="e">
        <f>収支計算書（２）!#REF!</f>
        <v>#REF!</v>
      </c>
      <c r="I30" s="51" t="e">
        <f>SUM(D30:H30)+I18</f>
        <v>#REF!</v>
      </c>
      <c r="J30" s="267"/>
    </row>
    <row r="31" spans="1:10" ht="15" customHeight="1" hidden="1" thickBot="1">
      <c r="A31" s="380" t="s">
        <v>79</v>
      </c>
      <c r="B31" s="544"/>
      <c r="C31" s="545"/>
      <c r="D31" s="187" t="e">
        <f>収支計算書（２）!#REF!</f>
        <v>#REF!</v>
      </c>
      <c r="E31" s="187" t="e">
        <f>収支計算書（２）!#REF!</f>
        <v>#REF!</v>
      </c>
      <c r="F31" s="187" t="e">
        <f>収支計算書（２）!#REF!</f>
        <v>#REF!</v>
      </c>
      <c r="G31" s="187" t="e">
        <f>収支計算書（２）!#REF!</f>
        <v>#REF!</v>
      </c>
      <c r="H31" s="208" t="e">
        <f>収支計算書（２）!#REF!</f>
        <v>#REF!</v>
      </c>
      <c r="I31" s="281" t="e">
        <f>H31</f>
        <v>#REF!</v>
      </c>
      <c r="J31" s="267"/>
    </row>
    <row r="32" spans="1:10" ht="15" customHeight="1">
      <c r="A32" s="350" t="s">
        <v>70</v>
      </c>
      <c r="B32" s="542" t="s">
        <v>66</v>
      </c>
      <c r="C32" s="573"/>
      <c r="D32" s="292">
        <f>E39</f>
        <v>0</v>
      </c>
      <c r="E32" s="555">
        <f>F39</f>
        <v>0</v>
      </c>
      <c r="F32" s="559"/>
      <c r="G32" s="559"/>
      <c r="H32" s="556"/>
      <c r="I32" s="293"/>
      <c r="J32" s="267"/>
    </row>
    <row r="33" spans="1:10" ht="15" customHeight="1">
      <c r="A33" s="571"/>
      <c r="B33" s="557" t="s">
        <v>65</v>
      </c>
      <c r="C33" s="576"/>
      <c r="D33" s="294">
        <f>E40</f>
        <v>0</v>
      </c>
      <c r="E33" s="546">
        <f>F40</f>
        <v>0</v>
      </c>
      <c r="F33" s="547"/>
      <c r="G33" s="547"/>
      <c r="H33" s="548"/>
      <c r="I33" s="295"/>
      <c r="J33" s="267"/>
    </row>
    <row r="34" spans="1:10" ht="15" customHeight="1">
      <c r="A34" s="571"/>
      <c r="B34" s="557" t="s">
        <v>74</v>
      </c>
      <c r="C34" s="558"/>
      <c r="D34" s="296">
        <f>D28*D32*D33/2</f>
        <v>0</v>
      </c>
      <c r="E34" s="297">
        <f>E28*$E32*$E33/2</f>
        <v>0</v>
      </c>
      <c r="F34" s="297">
        <f>F28*$E32*$E33/2</f>
        <v>0</v>
      </c>
      <c r="G34" s="297">
        <f>G28*$E32*$E33/2</f>
        <v>0</v>
      </c>
      <c r="H34" s="298">
        <f>H28*$E32*$E33/2</f>
        <v>0</v>
      </c>
      <c r="I34" s="299">
        <f>H35</f>
        <v>0</v>
      </c>
      <c r="J34" s="267"/>
    </row>
    <row r="35" spans="1:10" ht="15" customHeight="1" thickBot="1">
      <c r="A35" s="572"/>
      <c r="B35" s="574" t="s">
        <v>0</v>
      </c>
      <c r="C35" s="575"/>
      <c r="D35" s="300">
        <f>D34+I23</f>
        <v>0</v>
      </c>
      <c r="E35" s="301">
        <f>D35+E34</f>
        <v>0</v>
      </c>
      <c r="F35" s="301">
        <f>E35+F34</f>
        <v>0</v>
      </c>
      <c r="G35" s="301">
        <f>F35+G34</f>
        <v>0</v>
      </c>
      <c r="H35" s="302">
        <f>G35+H34</f>
        <v>0</v>
      </c>
      <c r="I35" s="303">
        <f>H35</f>
        <v>0</v>
      </c>
      <c r="J35" s="267"/>
    </row>
    <row r="36" spans="1:10" ht="22.5" customHeight="1">
      <c r="A36" s="183"/>
      <c r="B36" s="184"/>
      <c r="C36" s="184"/>
      <c r="D36" s="304"/>
      <c r="E36" s="304"/>
      <c r="F36" s="304"/>
      <c r="G36" s="304"/>
      <c r="H36" s="304"/>
      <c r="I36" s="304"/>
      <c r="J36" s="267"/>
    </row>
    <row r="37" spans="1:10" ht="27.75" customHeight="1" thickBot="1">
      <c r="A37" s="305" t="s">
        <v>17</v>
      </c>
      <c r="B37" s="306"/>
      <c r="C37" s="306"/>
      <c r="D37" s="306"/>
      <c r="E37" s="306"/>
      <c r="F37" s="306"/>
      <c r="G37" s="306"/>
      <c r="H37" s="306"/>
      <c r="I37" s="306"/>
      <c r="J37" s="267"/>
    </row>
    <row r="38" spans="1:10" ht="17.25" customHeight="1" thickBot="1">
      <c r="A38" s="568" t="s">
        <v>49</v>
      </c>
      <c r="B38" s="569"/>
      <c r="C38" s="570"/>
      <c r="D38" s="307" t="s">
        <v>50</v>
      </c>
      <c r="E38" s="308" t="s">
        <v>51</v>
      </c>
      <c r="F38" s="309" t="s">
        <v>52</v>
      </c>
      <c r="G38" s="306"/>
      <c r="H38" s="306"/>
      <c r="I38" s="306"/>
      <c r="J38" s="267"/>
    </row>
    <row r="39" spans="1:10" ht="17.25" customHeight="1">
      <c r="A39" s="565" t="s">
        <v>53</v>
      </c>
      <c r="B39" s="566"/>
      <c r="C39" s="567"/>
      <c r="D39" s="261"/>
      <c r="E39" s="262"/>
      <c r="F39" s="263"/>
      <c r="G39" s="310"/>
      <c r="H39" s="310"/>
      <c r="I39" s="310"/>
      <c r="J39" s="267"/>
    </row>
    <row r="40" spans="1:10" ht="20.25" customHeight="1" thickBot="1">
      <c r="A40" s="562" t="s">
        <v>54</v>
      </c>
      <c r="B40" s="563"/>
      <c r="C40" s="564"/>
      <c r="D40" s="264"/>
      <c r="E40" s="265"/>
      <c r="F40" s="266"/>
      <c r="G40" s="311"/>
      <c r="H40" s="311"/>
      <c r="I40" s="311"/>
      <c r="J40" s="267"/>
    </row>
  </sheetData>
  <sheetProtection password="C7FC" sheet="1"/>
  <mergeCells count="51">
    <mergeCell ref="B34:C34"/>
    <mergeCell ref="A29:C29"/>
    <mergeCell ref="A20:A23"/>
    <mergeCell ref="A27:C27"/>
    <mergeCell ref="A26:C26"/>
    <mergeCell ref="A32:A35"/>
    <mergeCell ref="B32:C32"/>
    <mergeCell ref="B35:C35"/>
    <mergeCell ref="B33:C33"/>
    <mergeCell ref="B23:C23"/>
    <mergeCell ref="H1:I1"/>
    <mergeCell ref="A15:C15"/>
    <mergeCell ref="A40:C40"/>
    <mergeCell ref="I25:I27"/>
    <mergeCell ref="A31:C31"/>
    <mergeCell ref="A28:C28"/>
    <mergeCell ref="A30:C30"/>
    <mergeCell ref="A25:C25"/>
    <mergeCell ref="A39:C39"/>
    <mergeCell ref="A38:C38"/>
    <mergeCell ref="E33:H33"/>
    <mergeCell ref="D21:F21"/>
    <mergeCell ref="G21:H21"/>
    <mergeCell ref="A3:C3"/>
    <mergeCell ref="B24:C24"/>
    <mergeCell ref="D20:F20"/>
    <mergeCell ref="G20:H20"/>
    <mergeCell ref="B21:C21"/>
    <mergeCell ref="E32:H32"/>
    <mergeCell ref="B22:C22"/>
    <mergeCell ref="B20:C20"/>
    <mergeCell ref="A7:C7"/>
    <mergeCell ref="A13:C13"/>
    <mergeCell ref="A19:C19"/>
    <mergeCell ref="A17:C17"/>
    <mergeCell ref="A18:C18"/>
    <mergeCell ref="C1:G1"/>
    <mergeCell ref="A4:C4"/>
    <mergeCell ref="B11:C11"/>
    <mergeCell ref="A6:C6"/>
    <mergeCell ref="A1:B1"/>
    <mergeCell ref="A8:C8"/>
    <mergeCell ref="A2:C2"/>
    <mergeCell ref="I2:I4"/>
    <mergeCell ref="A16:C16"/>
    <mergeCell ref="I13:I15"/>
    <mergeCell ref="A14:C14"/>
    <mergeCell ref="A9:A11"/>
    <mergeCell ref="B9:C9"/>
    <mergeCell ref="B10:C10"/>
    <mergeCell ref="A5:C5"/>
  </mergeCells>
  <printOptions/>
  <pageMargins left="0.98" right="0.59" top="0.7900000000000001" bottom="0.7900000000000001" header="0.43000000000000005" footer="0.47"/>
  <pageSetup horizontalDpi="600" verticalDpi="6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L37" sqref="L37"/>
    </sheetView>
  </sheetViews>
  <sheetFormatPr defaultColWidth="9.00390625" defaultRowHeight="12" customHeight="1"/>
  <cols>
    <col min="1" max="1" width="4.875" style="1" bestFit="1" customWidth="1"/>
    <col min="2" max="4" width="6.625" style="1" customWidth="1"/>
    <col min="5" max="9" width="8.625" style="1" customWidth="1"/>
    <col min="10" max="10" width="10.625" style="1" customWidth="1"/>
    <col min="11" max="11" width="3.125" style="1" customWidth="1"/>
    <col min="12" max="16384" width="9.00390625" style="1" customWidth="1"/>
  </cols>
  <sheetData>
    <row r="1" spans="1:11" ht="20.25" customHeight="1" thickBot="1">
      <c r="A1" s="442" t="s">
        <v>10</v>
      </c>
      <c r="B1" s="442"/>
      <c r="C1" s="442"/>
      <c r="D1" s="440"/>
      <c r="E1" s="441"/>
      <c r="F1" s="441"/>
      <c r="G1" s="441"/>
      <c r="H1" s="441"/>
      <c r="I1" s="439" t="s">
        <v>11</v>
      </c>
      <c r="J1" s="439"/>
      <c r="K1" s="267"/>
    </row>
    <row r="2" spans="1:11" ht="25.5" customHeight="1">
      <c r="A2" s="343"/>
      <c r="B2" s="418" t="s">
        <v>37</v>
      </c>
      <c r="C2" s="334"/>
      <c r="D2" s="335"/>
      <c r="E2" s="97" t="s">
        <v>47</v>
      </c>
      <c r="F2" s="94" t="s">
        <v>45</v>
      </c>
      <c r="G2" s="98" t="s">
        <v>46</v>
      </c>
      <c r="H2" s="94" t="s">
        <v>15</v>
      </c>
      <c r="I2" s="99" t="s">
        <v>16</v>
      </c>
      <c r="J2" s="324" t="str">
        <f>'収支計算書（１）'!J2</f>
        <v>累計
（～２０10年）</v>
      </c>
      <c r="K2" s="267"/>
    </row>
    <row r="3" spans="1:11" ht="15" customHeight="1">
      <c r="A3" s="426"/>
      <c r="B3" s="423" t="s">
        <v>22</v>
      </c>
      <c r="C3" s="424"/>
      <c r="D3" s="425"/>
      <c r="E3" s="135" t="str">
        <f>IF('収支計算書（１）'!E3="","平成　　年 ",'収支計算書（１）'!E3)</f>
        <v>平成　　年 </v>
      </c>
      <c r="F3" s="136" t="str">
        <f>IF('収支計算書（１）'!F3="","平成　　年 ",'収支計算書（１）'!F3)</f>
        <v>平成　　年 </v>
      </c>
      <c r="G3" s="136" t="str">
        <f>IF('収支計算書（１）'!G3="","- ",'収支計算書（１）'!G3)</f>
        <v>- </v>
      </c>
      <c r="H3" s="136" t="str">
        <f>IF('収支計算書（１）'!H3="","- ",'収支計算書（１）'!H3)</f>
        <v>- </v>
      </c>
      <c r="I3" s="136" t="str">
        <f>IF('収支計算書（１）'!I3="","- ",'収支計算書（１）'!I3)</f>
        <v>- </v>
      </c>
      <c r="J3" s="325"/>
      <c r="K3" s="267"/>
    </row>
    <row r="4" spans="1:11" ht="15" customHeight="1" thickBot="1">
      <c r="A4" s="427"/>
      <c r="B4" s="430" t="s">
        <v>56</v>
      </c>
      <c r="C4" s="431"/>
      <c r="D4" s="432"/>
      <c r="E4" s="149" t="str">
        <f>IF('収支計算書（１）'!E4="","平成　　年 ",'収支計算書（１）'!E4)</f>
        <v>平成　　年 </v>
      </c>
      <c r="F4" s="139" t="str">
        <f>IF('収支計算書（１）'!F4="","平成　　年 ",'収支計算書（１）'!F4)</f>
        <v>平成　　年 </v>
      </c>
      <c r="G4" s="139" t="str">
        <f>IF('収支計算書（１）'!G4="","- ",'収支計算書（１）'!G4)</f>
        <v>- </v>
      </c>
      <c r="H4" s="139" t="str">
        <f>IF('収支計算書（１）'!H4="","- ",'収支計算書（１）'!H4)</f>
        <v>- </v>
      </c>
      <c r="I4" s="139" t="str">
        <f>IF('収支計算書（１）'!I4="","- ",'収支計算書（１）'!I4)</f>
        <v>- </v>
      </c>
      <c r="J4" s="326"/>
      <c r="K4" s="267"/>
    </row>
    <row r="5" spans="1:11" ht="15" customHeight="1" thickBot="1" thickTop="1">
      <c r="A5" s="404" t="s">
        <v>23</v>
      </c>
      <c r="B5" s="415" t="s">
        <v>78</v>
      </c>
      <c r="C5" s="416"/>
      <c r="D5" s="417"/>
      <c r="E5" s="239"/>
      <c r="F5" s="240"/>
      <c r="G5" s="241"/>
      <c r="H5" s="240"/>
      <c r="I5" s="242"/>
      <c r="J5" s="60">
        <f>SUM(E5:I5)</f>
        <v>0</v>
      </c>
      <c r="K5" s="267"/>
    </row>
    <row r="6" spans="1:11" ht="15" customHeight="1" hidden="1">
      <c r="A6" s="405"/>
      <c r="B6" s="96"/>
      <c r="C6" s="407" t="s">
        <v>68</v>
      </c>
      <c r="D6" s="408"/>
      <c r="E6" s="67">
        <v>0</v>
      </c>
      <c r="F6" s="120">
        <v>0</v>
      </c>
      <c r="G6" s="68">
        <v>0</v>
      </c>
      <c r="H6" s="92"/>
      <c r="I6" s="93"/>
      <c r="J6" s="61"/>
      <c r="K6" s="267"/>
    </row>
    <row r="7" spans="1:11" ht="15" customHeight="1" hidden="1" thickBot="1">
      <c r="A7" s="406"/>
      <c r="B7" s="96"/>
      <c r="C7" s="428" t="s">
        <v>67</v>
      </c>
      <c r="D7" s="429"/>
      <c r="E7" s="70">
        <v>0</v>
      </c>
      <c r="F7" s="312">
        <v>0</v>
      </c>
      <c r="G7" s="313">
        <v>0</v>
      </c>
      <c r="H7" s="271"/>
      <c r="I7" s="273"/>
      <c r="J7" s="52">
        <f aca="true" t="shared" si="0" ref="J7:J15">SUM(E7:I7)</f>
        <v>0</v>
      </c>
      <c r="K7" s="267"/>
    </row>
    <row r="8" spans="1:11" ht="15" customHeight="1">
      <c r="A8" s="343" t="s">
        <v>24</v>
      </c>
      <c r="B8" s="433" t="s">
        <v>82</v>
      </c>
      <c r="C8" s="434"/>
      <c r="D8" s="435"/>
      <c r="E8" s="62">
        <f>E9+E13</f>
        <v>0</v>
      </c>
      <c r="F8" s="63">
        <f>F9+F13</f>
        <v>0</v>
      </c>
      <c r="G8" s="64">
        <f>G9+G13</f>
        <v>0</v>
      </c>
      <c r="H8" s="63">
        <f>H9+H13</f>
        <v>0</v>
      </c>
      <c r="I8" s="65">
        <f>I9+I13</f>
        <v>0</v>
      </c>
      <c r="J8" s="66">
        <f t="shared" si="0"/>
        <v>0</v>
      </c>
      <c r="K8" s="267"/>
    </row>
    <row r="9" spans="1:11" ht="15" customHeight="1">
      <c r="A9" s="426"/>
      <c r="B9" s="444" t="s">
        <v>25</v>
      </c>
      <c r="C9" s="445"/>
      <c r="D9" s="446"/>
      <c r="E9" s="172"/>
      <c r="F9" s="173"/>
      <c r="G9" s="174"/>
      <c r="H9" s="173"/>
      <c r="I9" s="175"/>
      <c r="J9" s="51">
        <f t="shared" si="0"/>
        <v>0</v>
      </c>
      <c r="K9" s="267"/>
    </row>
    <row r="10" spans="1:11" ht="15" customHeight="1" hidden="1">
      <c r="A10" s="426"/>
      <c r="B10" s="96"/>
      <c r="C10" s="423" t="s">
        <v>26</v>
      </c>
      <c r="D10" s="329"/>
      <c r="E10" s="172"/>
      <c r="F10" s="173"/>
      <c r="G10" s="174"/>
      <c r="H10" s="173"/>
      <c r="I10" s="175"/>
      <c r="J10" s="51">
        <f t="shared" si="0"/>
        <v>0</v>
      </c>
      <c r="K10" s="267"/>
    </row>
    <row r="11" spans="1:11" ht="15" customHeight="1" hidden="1">
      <c r="A11" s="426"/>
      <c r="B11" s="96"/>
      <c r="C11" s="423" t="s">
        <v>27</v>
      </c>
      <c r="D11" s="329"/>
      <c r="E11" s="172"/>
      <c r="F11" s="173"/>
      <c r="G11" s="174"/>
      <c r="H11" s="173"/>
      <c r="I11" s="175"/>
      <c r="J11" s="51">
        <f t="shared" si="0"/>
        <v>0</v>
      </c>
      <c r="K11" s="267"/>
    </row>
    <row r="12" spans="1:11" ht="15" customHeight="1" hidden="1">
      <c r="A12" s="426"/>
      <c r="B12" s="96"/>
      <c r="C12" s="423" t="s">
        <v>75</v>
      </c>
      <c r="D12" s="329"/>
      <c r="E12" s="172"/>
      <c r="F12" s="173"/>
      <c r="G12" s="174"/>
      <c r="H12" s="173"/>
      <c r="I12" s="175"/>
      <c r="J12" s="51">
        <f t="shared" si="0"/>
        <v>0</v>
      </c>
      <c r="K12" s="267"/>
    </row>
    <row r="13" spans="1:11" ht="15" customHeight="1" thickBot="1">
      <c r="A13" s="344"/>
      <c r="B13" s="447" t="s">
        <v>14</v>
      </c>
      <c r="C13" s="448"/>
      <c r="D13" s="449"/>
      <c r="E13" s="176"/>
      <c r="F13" s="177"/>
      <c r="G13" s="178"/>
      <c r="H13" s="177"/>
      <c r="I13" s="179"/>
      <c r="J13" s="69">
        <f t="shared" si="0"/>
        <v>0</v>
      </c>
      <c r="K13" s="267"/>
    </row>
    <row r="14" spans="1:11" ht="12" customHeight="1" hidden="1">
      <c r="A14" s="404" t="s">
        <v>76</v>
      </c>
      <c r="B14" s="451" t="s">
        <v>83</v>
      </c>
      <c r="C14" s="452"/>
      <c r="D14" s="453"/>
      <c r="E14" s="62">
        <f>IF(E5=0,0,E5-E8)</f>
        <v>0</v>
      </c>
      <c r="F14" s="57">
        <f>IF(F5=0,0,F5-F8)</f>
        <v>0</v>
      </c>
      <c r="G14" s="58">
        <f>IF(G5=0,0,G5-G8)</f>
        <v>0</v>
      </c>
      <c r="H14" s="57">
        <f>IF(H5=0,0,H5-H8)</f>
        <v>0</v>
      </c>
      <c r="I14" s="65">
        <f>IF(I5=0,0,I5-I8)</f>
        <v>0</v>
      </c>
      <c r="J14" s="60">
        <f t="shared" si="0"/>
        <v>0</v>
      </c>
      <c r="K14" s="267"/>
    </row>
    <row r="15" spans="1:11" ht="12" customHeight="1" hidden="1" thickBot="1">
      <c r="A15" s="450"/>
      <c r="B15" s="443" t="s">
        <v>79</v>
      </c>
      <c r="C15" s="373"/>
      <c r="D15" s="374"/>
      <c r="E15" s="70">
        <f>E14</f>
        <v>0</v>
      </c>
      <c r="F15" s="71">
        <f>E15+F14</f>
        <v>0</v>
      </c>
      <c r="G15" s="71">
        <f>F15+G14</f>
        <v>0</v>
      </c>
      <c r="H15" s="71">
        <f>G15+H14</f>
        <v>0</v>
      </c>
      <c r="I15" s="72">
        <f>H15+I14</f>
        <v>0</v>
      </c>
      <c r="J15" s="69">
        <f t="shared" si="0"/>
        <v>0</v>
      </c>
      <c r="K15" s="267"/>
    </row>
    <row r="16" spans="1:11" ht="6.75" customHeight="1" thickBot="1">
      <c r="A16" s="454"/>
      <c r="B16" s="454"/>
      <c r="C16" s="454"/>
      <c r="D16" s="100"/>
      <c r="E16" s="53"/>
      <c r="F16" s="53"/>
      <c r="G16" s="53"/>
      <c r="H16" s="53"/>
      <c r="I16" s="53"/>
      <c r="J16" s="53"/>
      <c r="K16" s="267"/>
    </row>
    <row r="17" spans="1:11" ht="15" customHeight="1">
      <c r="A17" s="343"/>
      <c r="B17" s="418" t="s">
        <v>91</v>
      </c>
      <c r="C17" s="334"/>
      <c r="D17" s="335"/>
      <c r="E17" s="94" t="s">
        <v>86</v>
      </c>
      <c r="F17" s="94" t="s">
        <v>87</v>
      </c>
      <c r="G17" s="94" t="s">
        <v>88</v>
      </c>
      <c r="H17" s="94" t="s">
        <v>89</v>
      </c>
      <c r="I17" s="94" t="s">
        <v>90</v>
      </c>
      <c r="J17" s="324" t="str">
        <f>'収支計算書（１）'!J17:J19</f>
        <v>累計
（～２０１5年）</v>
      </c>
      <c r="K17" s="267"/>
    </row>
    <row r="18" spans="1:11" ht="15" customHeight="1">
      <c r="A18" s="426"/>
      <c r="B18" s="423" t="s">
        <v>22</v>
      </c>
      <c r="C18" s="424"/>
      <c r="D18" s="425"/>
      <c r="E18" s="142">
        <f>'収支計算書（１）'!E18</f>
        <v>0</v>
      </c>
      <c r="F18" s="142">
        <f>'収支計算書（１）'!F18</f>
        <v>0</v>
      </c>
      <c r="G18" s="142">
        <f>'収支計算書（１）'!G18</f>
        <v>0</v>
      </c>
      <c r="H18" s="142">
        <f>'収支計算書（１）'!H18</f>
        <v>0</v>
      </c>
      <c r="I18" s="151">
        <f>'収支計算書（１）'!I18</f>
        <v>0</v>
      </c>
      <c r="J18" s="325"/>
      <c r="K18" s="267"/>
    </row>
    <row r="19" spans="1:11" ht="15" customHeight="1" thickBot="1">
      <c r="A19" s="427"/>
      <c r="B19" s="430" t="s">
        <v>56</v>
      </c>
      <c r="C19" s="431"/>
      <c r="D19" s="432"/>
      <c r="E19" s="143">
        <f>'収支計算書（１）'!E19</f>
        <v>0</v>
      </c>
      <c r="F19" s="143">
        <f>'収支計算書（１）'!F19</f>
        <v>0</v>
      </c>
      <c r="G19" s="143">
        <f>'収支計算書（１）'!G19</f>
        <v>0</v>
      </c>
      <c r="H19" s="143">
        <f>'収支計算書（１）'!H19</f>
        <v>0</v>
      </c>
      <c r="I19" s="143">
        <f>'収支計算書（１）'!I19</f>
        <v>0</v>
      </c>
      <c r="J19" s="326"/>
      <c r="K19" s="267"/>
    </row>
    <row r="20" spans="1:11" ht="15" customHeight="1" thickTop="1">
      <c r="A20" s="404" t="s">
        <v>23</v>
      </c>
      <c r="B20" s="415" t="s">
        <v>57</v>
      </c>
      <c r="C20" s="416"/>
      <c r="D20" s="417"/>
      <c r="E20" s="57">
        <f>E21*E22/1000</f>
        <v>0</v>
      </c>
      <c r="F20" s="57">
        <f>F21*F22/1000</f>
        <v>0</v>
      </c>
      <c r="G20" s="57">
        <f>G21*G22/1000</f>
        <v>0</v>
      </c>
      <c r="H20" s="57">
        <f>H21*H22/1000</f>
        <v>0</v>
      </c>
      <c r="I20" s="57">
        <f>I21*I22/1000</f>
        <v>0</v>
      </c>
      <c r="J20" s="60">
        <f>SUM(E20:I20)+J5</f>
        <v>0</v>
      </c>
      <c r="K20" s="267"/>
    </row>
    <row r="21" spans="1:11" ht="15" customHeight="1">
      <c r="A21" s="405"/>
      <c r="B21" s="96"/>
      <c r="C21" s="407" t="s">
        <v>68</v>
      </c>
      <c r="D21" s="408"/>
      <c r="E21" s="47"/>
      <c r="F21" s="47"/>
      <c r="G21" s="47"/>
      <c r="H21" s="47"/>
      <c r="I21" s="47"/>
      <c r="J21" s="61"/>
      <c r="K21" s="267"/>
    </row>
    <row r="22" spans="1:11" ht="15" customHeight="1" thickBot="1">
      <c r="A22" s="406"/>
      <c r="B22" s="96"/>
      <c r="C22" s="428" t="str">
        <f>C7</f>
        <v>販売数量（千個）</v>
      </c>
      <c r="D22" s="429"/>
      <c r="E22" s="49"/>
      <c r="F22" s="49"/>
      <c r="G22" s="49"/>
      <c r="H22" s="49"/>
      <c r="I22" s="49"/>
      <c r="J22" s="52">
        <f>SUM(E22:I22)+J7</f>
        <v>0</v>
      </c>
      <c r="K22" s="267"/>
    </row>
    <row r="23" spans="1:11" ht="12" customHeight="1" hidden="1">
      <c r="A23" s="375"/>
      <c r="B23" s="409" t="s">
        <v>64</v>
      </c>
      <c r="C23" s="410"/>
      <c r="D23" s="410"/>
      <c r="E23" s="73" t="e">
        <f>+E20*#REF!</f>
        <v>#REF!</v>
      </c>
      <c r="F23" s="74" t="e">
        <f>+F20*#REF!</f>
        <v>#REF!</v>
      </c>
      <c r="G23" s="74" t="e">
        <f>+G20*#REF!</f>
        <v>#REF!</v>
      </c>
      <c r="H23" s="74" t="e">
        <f>+H20*#REF!</f>
        <v>#REF!</v>
      </c>
      <c r="I23" s="75" t="e">
        <f>+I20*#REF!</f>
        <v>#REF!</v>
      </c>
      <c r="J23" s="76" t="e">
        <f>SUM(E23:I23)+J12</f>
        <v>#REF!</v>
      </c>
      <c r="K23" s="267"/>
    </row>
    <row r="24" spans="1:11" ht="12" customHeight="1" hidden="1" thickBot="1">
      <c r="A24" s="351"/>
      <c r="B24" s="411" t="s">
        <v>63</v>
      </c>
      <c r="C24" s="412"/>
      <c r="D24" s="412"/>
      <c r="E24" s="77" t="e">
        <f>E23+J14</f>
        <v>#REF!</v>
      </c>
      <c r="F24" s="78" t="e">
        <f>E24+F23</f>
        <v>#REF!</v>
      </c>
      <c r="G24" s="78" t="e">
        <f>F24+G23</f>
        <v>#REF!</v>
      </c>
      <c r="H24" s="78" t="e">
        <f>G24+H23</f>
        <v>#REF!</v>
      </c>
      <c r="I24" s="79" t="e">
        <f>H24+I23</f>
        <v>#REF!</v>
      </c>
      <c r="J24" s="80" t="e">
        <f>I24</f>
        <v>#REF!</v>
      </c>
      <c r="K24" s="267"/>
    </row>
    <row r="25" spans="1:11" ht="5.25" customHeight="1" thickBot="1">
      <c r="A25" s="81"/>
      <c r="B25" s="81"/>
      <c r="C25" s="422"/>
      <c r="D25" s="422"/>
      <c r="E25" s="82"/>
      <c r="F25" s="82"/>
      <c r="G25" s="82"/>
      <c r="H25" s="82"/>
      <c r="I25" s="82"/>
      <c r="J25" s="82"/>
      <c r="K25" s="267"/>
    </row>
    <row r="26" spans="1:11" ht="15" customHeight="1">
      <c r="A26" s="343"/>
      <c r="B26" s="418" t="s">
        <v>91</v>
      </c>
      <c r="C26" s="334"/>
      <c r="D26" s="335"/>
      <c r="E26" s="94" t="s">
        <v>92</v>
      </c>
      <c r="F26" s="94" t="s">
        <v>93</v>
      </c>
      <c r="G26" s="94" t="s">
        <v>28</v>
      </c>
      <c r="H26" s="94" t="s">
        <v>29</v>
      </c>
      <c r="I26" s="95" t="s">
        <v>30</v>
      </c>
      <c r="J26" s="324" t="str">
        <f>'収支計算書（１）'!J26:J28</f>
        <v>累計
（～２０20年）</v>
      </c>
      <c r="K26" s="267"/>
    </row>
    <row r="27" spans="1:11" ht="15" customHeight="1">
      <c r="A27" s="426"/>
      <c r="B27" s="423" t="s">
        <v>22</v>
      </c>
      <c r="C27" s="424"/>
      <c r="D27" s="425"/>
      <c r="E27" s="142">
        <f>'収支計算書（１）'!E27</f>
        <v>0</v>
      </c>
      <c r="F27" s="142">
        <f>'収支計算書（１）'!F27</f>
        <v>0</v>
      </c>
      <c r="G27" s="142">
        <f>'収支計算書（１）'!G27</f>
        <v>0</v>
      </c>
      <c r="H27" s="142">
        <f>'収支計算書（１）'!H27</f>
        <v>0</v>
      </c>
      <c r="I27" s="151">
        <f>'収支計算書（１）'!I27</f>
        <v>0</v>
      </c>
      <c r="J27" s="325"/>
      <c r="K27" s="267"/>
    </row>
    <row r="28" spans="1:11" ht="15" customHeight="1" thickBot="1">
      <c r="A28" s="427"/>
      <c r="B28" s="430" t="s">
        <v>56</v>
      </c>
      <c r="C28" s="431"/>
      <c r="D28" s="432"/>
      <c r="E28" s="143">
        <f>'収支計算書（１）'!E28</f>
        <v>0</v>
      </c>
      <c r="F28" s="143">
        <f>'収支計算書（１）'!F28</f>
        <v>0</v>
      </c>
      <c r="G28" s="143">
        <f>'収支計算書（１）'!G28</f>
        <v>0</v>
      </c>
      <c r="H28" s="143">
        <f>'収支計算書（１）'!H28</f>
        <v>0</v>
      </c>
      <c r="I28" s="143">
        <f>'収支計算書（１）'!I28</f>
        <v>0</v>
      </c>
      <c r="J28" s="326"/>
      <c r="K28" s="267"/>
    </row>
    <row r="29" spans="1:11" ht="15" customHeight="1" thickTop="1">
      <c r="A29" s="404" t="s">
        <v>23</v>
      </c>
      <c r="B29" s="415" t="s">
        <v>78</v>
      </c>
      <c r="C29" s="416"/>
      <c r="D29" s="417"/>
      <c r="E29" s="57">
        <f>E30*E31/1000</f>
        <v>0</v>
      </c>
      <c r="F29" s="57">
        <f>F30*F31/1000</f>
        <v>0</v>
      </c>
      <c r="G29" s="57">
        <f>G30*G31/1000</f>
        <v>0</v>
      </c>
      <c r="H29" s="57">
        <f>H30*H31/1000</f>
        <v>0</v>
      </c>
      <c r="I29" s="57">
        <f>I30*I31/1000</f>
        <v>0</v>
      </c>
      <c r="J29" s="60">
        <f>SUM(E29:I29)+J20</f>
        <v>0</v>
      </c>
      <c r="K29" s="267"/>
    </row>
    <row r="30" spans="1:11" ht="15" customHeight="1">
      <c r="A30" s="405"/>
      <c r="B30" s="96"/>
      <c r="C30" s="407" t="s">
        <v>68</v>
      </c>
      <c r="D30" s="408"/>
      <c r="E30" s="47"/>
      <c r="F30" s="50"/>
      <c r="G30" s="48"/>
      <c r="H30" s="47"/>
      <c r="I30" s="47"/>
      <c r="J30" s="61"/>
      <c r="K30" s="267"/>
    </row>
    <row r="31" spans="1:11" ht="15" customHeight="1" thickBot="1">
      <c r="A31" s="406"/>
      <c r="B31" s="96"/>
      <c r="C31" s="396" t="str">
        <f>C7</f>
        <v>販売数量（千個）</v>
      </c>
      <c r="D31" s="397"/>
      <c r="E31" s="122"/>
      <c r="F31" s="126"/>
      <c r="G31" s="127"/>
      <c r="H31" s="122"/>
      <c r="I31" s="122"/>
      <c r="J31" s="52">
        <f>SUM(E31:I31)+J22</f>
        <v>0</v>
      </c>
      <c r="K31" s="267"/>
    </row>
    <row r="32" spans="1:11" ht="12" customHeight="1" hidden="1">
      <c r="A32" s="375"/>
      <c r="B32" s="409" t="s">
        <v>64</v>
      </c>
      <c r="C32" s="410"/>
      <c r="D32" s="410"/>
      <c r="E32" s="73" t="e">
        <f>+E29*#REF!</f>
        <v>#REF!</v>
      </c>
      <c r="F32" s="74" t="e">
        <f>+F29*#REF!</f>
        <v>#REF!</v>
      </c>
      <c r="G32" s="74" t="e">
        <f>+G29*#REF!</f>
        <v>#REF!</v>
      </c>
      <c r="H32" s="74" t="e">
        <f>+H29*#REF!</f>
        <v>#REF!</v>
      </c>
      <c r="I32" s="83" t="e">
        <f>+I29*#REF!</f>
        <v>#REF!</v>
      </c>
      <c r="J32" s="84" t="e">
        <f>SUM(E32:I32)+J24</f>
        <v>#REF!</v>
      </c>
      <c r="K32" s="267"/>
    </row>
    <row r="33" spans="1:11" ht="12" customHeight="1" hidden="1" thickBot="1">
      <c r="A33" s="351"/>
      <c r="B33" s="411" t="s">
        <v>63</v>
      </c>
      <c r="C33" s="412"/>
      <c r="D33" s="412"/>
      <c r="E33" s="77" t="e">
        <f>E32+J24</f>
        <v>#REF!</v>
      </c>
      <c r="F33" s="78" t="e">
        <f>E33+F32</f>
        <v>#REF!</v>
      </c>
      <c r="G33" s="78" t="e">
        <f>F33+G32</f>
        <v>#REF!</v>
      </c>
      <c r="H33" s="78" t="e">
        <f>G33+H32</f>
        <v>#REF!</v>
      </c>
      <c r="I33" s="85" t="e">
        <f>H33+I32</f>
        <v>#REF!</v>
      </c>
      <c r="J33" s="86" t="e">
        <f>I33</f>
        <v>#REF!</v>
      </c>
      <c r="K33" s="267"/>
    </row>
    <row r="34" spans="1:11" ht="20.25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267"/>
    </row>
    <row r="35" spans="1:11" ht="14.25" customHeight="1" thickBo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267"/>
    </row>
    <row r="36" spans="1:11" ht="14.25" customHeight="1" thickBot="1">
      <c r="A36" s="398" t="s">
        <v>31</v>
      </c>
      <c r="B36" s="399"/>
      <c r="C36" s="399"/>
      <c r="D36" s="399"/>
      <c r="E36" s="400"/>
      <c r="F36" s="400"/>
      <c r="G36" s="400"/>
      <c r="H36" s="400"/>
      <c r="I36" s="400"/>
      <c r="J36" s="401"/>
      <c r="K36" s="267"/>
    </row>
    <row r="37" spans="1:11" ht="159.75" customHeight="1" thickTop="1">
      <c r="A37" s="54">
        <v>1</v>
      </c>
      <c r="B37" s="413" t="s">
        <v>32</v>
      </c>
      <c r="C37" s="413"/>
      <c r="D37" s="414"/>
      <c r="E37" s="393"/>
      <c r="F37" s="394"/>
      <c r="G37" s="394"/>
      <c r="H37" s="394"/>
      <c r="I37" s="394"/>
      <c r="J37" s="395"/>
      <c r="K37" s="267"/>
    </row>
    <row r="38" spans="1:11" ht="141" customHeight="1" thickBot="1">
      <c r="A38" s="55">
        <v>2</v>
      </c>
      <c r="B38" s="402" t="s">
        <v>5</v>
      </c>
      <c r="C38" s="402"/>
      <c r="D38" s="403"/>
      <c r="E38" s="390"/>
      <c r="F38" s="391"/>
      <c r="G38" s="391"/>
      <c r="H38" s="391"/>
      <c r="I38" s="391"/>
      <c r="J38" s="392"/>
      <c r="K38" s="267"/>
    </row>
    <row r="39" spans="1:10" ht="12" customHeight="1">
      <c r="A39" s="19"/>
      <c r="B39" s="19"/>
      <c r="C39" s="2"/>
      <c r="D39" s="2"/>
      <c r="E39" s="2"/>
      <c r="F39" s="2"/>
      <c r="G39" s="2"/>
      <c r="H39" s="2"/>
      <c r="I39" s="2"/>
      <c r="J39" s="2"/>
    </row>
  </sheetData>
  <sheetProtection password="C7FC" sheet="1"/>
  <mergeCells count="53">
    <mergeCell ref="E38:J38"/>
    <mergeCell ref="A32:A33"/>
    <mergeCell ref="B32:D32"/>
    <mergeCell ref="B33:D33"/>
    <mergeCell ref="B37:D37"/>
    <mergeCell ref="E37:J37"/>
    <mergeCell ref="A36:J36"/>
    <mergeCell ref="B38:D38"/>
    <mergeCell ref="C31:D31"/>
    <mergeCell ref="B29:D29"/>
    <mergeCell ref="C30:D30"/>
    <mergeCell ref="A29:A31"/>
    <mergeCell ref="J17:J19"/>
    <mergeCell ref="B18:D18"/>
    <mergeCell ref="B27:D27"/>
    <mergeCell ref="C21:D21"/>
    <mergeCell ref="B23:D23"/>
    <mergeCell ref="B24:D24"/>
    <mergeCell ref="J26:J28"/>
    <mergeCell ref="C25:D25"/>
    <mergeCell ref="B19:D19"/>
    <mergeCell ref="A5:A7"/>
    <mergeCell ref="B5:D5"/>
    <mergeCell ref="C6:D6"/>
    <mergeCell ref="C7:D7"/>
    <mergeCell ref="A8:A13"/>
    <mergeCell ref="B8:D8"/>
    <mergeCell ref="A14:A15"/>
    <mergeCell ref="I1:J1"/>
    <mergeCell ref="D1:H1"/>
    <mergeCell ref="A1:C1"/>
    <mergeCell ref="A2:A4"/>
    <mergeCell ref="B2:D2"/>
    <mergeCell ref="J2:J4"/>
    <mergeCell ref="B3:D3"/>
    <mergeCell ref="B4:D4"/>
    <mergeCell ref="B14:D14"/>
    <mergeCell ref="B15:D15"/>
    <mergeCell ref="A16:C16"/>
    <mergeCell ref="C22:D22"/>
    <mergeCell ref="B9:D9"/>
    <mergeCell ref="C10:D10"/>
    <mergeCell ref="C11:D11"/>
    <mergeCell ref="B13:D13"/>
    <mergeCell ref="C12:D12"/>
    <mergeCell ref="B28:D28"/>
    <mergeCell ref="A20:A22"/>
    <mergeCell ref="B20:D20"/>
    <mergeCell ref="A26:A28"/>
    <mergeCell ref="A23:A24"/>
    <mergeCell ref="A17:A19"/>
    <mergeCell ref="B17:D17"/>
    <mergeCell ref="B26:D26"/>
  </mergeCells>
  <printOptions/>
  <pageMargins left="0.98" right="0.59" top="0.7900000000000001" bottom="0.7900000000000001" header="0.43000000000000005" footer="0.47"/>
  <pageSetup horizontalDpi="600" verticalDpi="600" orientation="portrait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K13" sqref="K13"/>
    </sheetView>
  </sheetViews>
  <sheetFormatPr defaultColWidth="9.00390625" defaultRowHeight="12" customHeight="1"/>
  <cols>
    <col min="1" max="1" width="8.625" style="1" customWidth="1"/>
    <col min="2" max="2" width="10.50390625" style="1" customWidth="1"/>
    <col min="3" max="3" width="7.50390625" style="1" customWidth="1"/>
    <col min="4" max="8" width="8.625" style="1" customWidth="1"/>
    <col min="9" max="9" width="10.625" style="1" customWidth="1"/>
    <col min="10" max="10" width="3.00390625" style="1" customWidth="1"/>
    <col min="11" max="16384" width="9.00390625" style="1" customWidth="1"/>
  </cols>
  <sheetData>
    <row r="1" spans="1:10" ht="20.25" customHeight="1" thickBot="1">
      <c r="A1" s="541" t="s">
        <v>12</v>
      </c>
      <c r="B1" s="541"/>
      <c r="C1" s="539" t="str">
        <f>IF('収支計算書（３）'!D1=0," ",'収支計算書（３）'!D1)</f>
        <v> </v>
      </c>
      <c r="D1" s="540"/>
      <c r="E1" s="540"/>
      <c r="F1" s="540"/>
      <c r="G1" s="540"/>
      <c r="H1" s="560" t="s">
        <v>13</v>
      </c>
      <c r="I1" s="561"/>
      <c r="J1" s="267"/>
    </row>
    <row r="2" spans="1:10" ht="23.25" customHeight="1">
      <c r="A2" s="333" t="s">
        <v>37</v>
      </c>
      <c r="B2" s="334"/>
      <c r="C2" s="335"/>
      <c r="D2" s="97" t="s">
        <v>44</v>
      </c>
      <c r="E2" s="94" t="s">
        <v>45</v>
      </c>
      <c r="F2" s="98" t="s">
        <v>46</v>
      </c>
      <c r="G2" s="94" t="s">
        <v>15</v>
      </c>
      <c r="H2" s="99" t="s">
        <v>16</v>
      </c>
      <c r="I2" s="324" t="str">
        <f>'収支計算書（３）'!J2</f>
        <v>累計
（～２０10年）</v>
      </c>
      <c r="J2" s="267"/>
    </row>
    <row r="3" spans="1:10" ht="12" customHeight="1">
      <c r="A3" s="327" t="s">
        <v>22</v>
      </c>
      <c r="B3" s="328"/>
      <c r="C3" s="329"/>
      <c r="D3" s="135" t="str">
        <f>'収支計算書（３）'!E3</f>
        <v>平成　　年 </v>
      </c>
      <c r="E3" s="136" t="str">
        <f>'収支計算書（３）'!F3</f>
        <v>平成　　年 </v>
      </c>
      <c r="F3" s="136" t="str">
        <f>'収支計算書（３）'!G3</f>
        <v>- </v>
      </c>
      <c r="G3" s="136" t="str">
        <f>'収支計算書（３）'!H3</f>
        <v>- </v>
      </c>
      <c r="H3" s="136" t="str">
        <f>'収支計算書（３）'!I3</f>
        <v>- </v>
      </c>
      <c r="I3" s="325"/>
      <c r="J3" s="267"/>
    </row>
    <row r="4" spans="1:10" ht="12" customHeight="1" thickBot="1">
      <c r="A4" s="330" t="s">
        <v>56</v>
      </c>
      <c r="B4" s="331"/>
      <c r="C4" s="332"/>
      <c r="D4" s="138" t="str">
        <f>'収支計算書（３）'!E4</f>
        <v>平成　　年 </v>
      </c>
      <c r="E4" s="139" t="str">
        <f>'収支計算書（３）'!F4</f>
        <v>平成　　年 </v>
      </c>
      <c r="F4" s="139" t="str">
        <f>'収支計算書（３）'!G4</f>
        <v>- </v>
      </c>
      <c r="G4" s="139" t="str">
        <f>'収支計算書（３）'!H4</f>
        <v>- </v>
      </c>
      <c r="H4" s="139" t="str">
        <f>'収支計算書（３）'!I4</f>
        <v>- </v>
      </c>
      <c r="I4" s="326"/>
      <c r="J4" s="267"/>
    </row>
    <row r="5" spans="1:10" ht="15" customHeight="1" thickTop="1">
      <c r="A5" s="356" t="s">
        <v>78</v>
      </c>
      <c r="B5" s="357"/>
      <c r="C5" s="358"/>
      <c r="D5" s="314">
        <f>'収支計算書（３）'!E5</f>
        <v>0</v>
      </c>
      <c r="E5" s="57">
        <f>'収支計算書（３）'!F5</f>
        <v>0</v>
      </c>
      <c r="F5" s="57">
        <f>'収支計算書（３）'!G5</f>
        <v>0</v>
      </c>
      <c r="G5" s="57">
        <f>'収支計算書（３）'!H5</f>
        <v>0</v>
      </c>
      <c r="H5" s="57">
        <f>'収支計算書（３）'!I5</f>
        <v>0</v>
      </c>
      <c r="I5" s="60">
        <f>SUM(D5:H5)</f>
        <v>0</v>
      </c>
      <c r="J5" s="267"/>
    </row>
    <row r="6" spans="1:10" ht="15" customHeight="1" thickBot="1">
      <c r="A6" s="359" t="s">
        <v>81</v>
      </c>
      <c r="B6" s="360"/>
      <c r="C6" s="361"/>
      <c r="D6" s="67">
        <f>D5</f>
        <v>0</v>
      </c>
      <c r="E6" s="57">
        <f>D6+E5</f>
        <v>0</v>
      </c>
      <c r="F6" s="57">
        <f>E6+F5</f>
        <v>0</v>
      </c>
      <c r="G6" s="57">
        <f>F6+G5</f>
        <v>0</v>
      </c>
      <c r="H6" s="57">
        <f>G6+H5</f>
        <v>0</v>
      </c>
      <c r="I6" s="60">
        <f>SUM(I5)</f>
        <v>0</v>
      </c>
      <c r="J6" s="267"/>
    </row>
    <row r="7" spans="1:10" ht="15" customHeight="1" hidden="1">
      <c r="A7" s="369" t="s">
        <v>83</v>
      </c>
      <c r="B7" s="370"/>
      <c r="C7" s="371"/>
      <c r="D7" s="67">
        <f>'収支計算書（３）'!E14</f>
        <v>0</v>
      </c>
      <c r="E7" s="57">
        <f>'収支計算書（３）'!F14</f>
        <v>0</v>
      </c>
      <c r="F7" s="58">
        <f>'収支計算書（３）'!G14</f>
        <v>0</v>
      </c>
      <c r="G7" s="57">
        <f>'収支計算書（３）'!H14</f>
        <v>0</v>
      </c>
      <c r="H7" s="315">
        <f>'収支計算書（３）'!I14</f>
        <v>0</v>
      </c>
      <c r="I7" s="51">
        <f>SUM(D7:H7)</f>
        <v>0</v>
      </c>
      <c r="J7" s="267"/>
    </row>
    <row r="8" spans="1:10" ht="15" customHeight="1" hidden="1" thickBot="1">
      <c r="A8" s="372" t="s">
        <v>79</v>
      </c>
      <c r="B8" s="373"/>
      <c r="C8" s="374"/>
      <c r="D8" s="70">
        <f>'収支計算書（３）'!E15</f>
        <v>0</v>
      </c>
      <c r="E8" s="57">
        <f>'収支計算書（３）'!F15</f>
        <v>0</v>
      </c>
      <c r="F8" s="58">
        <f>'収支計算書（３）'!G15</f>
        <v>0</v>
      </c>
      <c r="G8" s="57">
        <f>'収支計算書（３）'!H15</f>
        <v>0</v>
      </c>
      <c r="H8" s="315">
        <f>'収支計算書（３）'!I15</f>
        <v>0</v>
      </c>
      <c r="I8" s="60">
        <f>SUM(I7)</f>
        <v>0</v>
      </c>
      <c r="J8" s="267"/>
    </row>
    <row r="9" spans="1:10" ht="15" customHeight="1">
      <c r="A9" s="343" t="s">
        <v>70</v>
      </c>
      <c r="B9" s="535" t="s">
        <v>36</v>
      </c>
      <c r="C9" s="536"/>
      <c r="D9" s="255"/>
      <c r="E9" s="256"/>
      <c r="F9" s="256"/>
      <c r="G9" s="256"/>
      <c r="H9" s="256"/>
      <c r="I9" s="277"/>
      <c r="J9" s="267"/>
    </row>
    <row r="10" spans="1:10" ht="15" customHeight="1">
      <c r="A10" s="426"/>
      <c r="B10" s="537" t="s">
        <v>1</v>
      </c>
      <c r="C10" s="538"/>
      <c r="D10" s="257"/>
      <c r="E10" s="258"/>
      <c r="F10" s="258"/>
      <c r="G10" s="258"/>
      <c r="H10" s="258"/>
      <c r="I10" s="278">
        <f>SUM(D10:H10)</f>
        <v>0</v>
      </c>
      <c r="J10" s="267"/>
    </row>
    <row r="11" spans="1:10" ht="15" customHeight="1" thickBot="1">
      <c r="A11" s="344"/>
      <c r="B11" s="348" t="s">
        <v>72</v>
      </c>
      <c r="C11" s="349"/>
      <c r="D11" s="259"/>
      <c r="E11" s="260"/>
      <c r="F11" s="260"/>
      <c r="G11" s="260"/>
      <c r="H11" s="260"/>
      <c r="I11" s="196">
        <f>H11</f>
        <v>0</v>
      </c>
      <c r="J11" s="267"/>
    </row>
    <row r="12" spans="1:10" ht="12.75" customHeight="1" thickBot="1">
      <c r="A12" s="279"/>
      <c r="B12" s="279"/>
      <c r="C12" s="81"/>
      <c r="D12" s="81"/>
      <c r="E12" s="81"/>
      <c r="F12" s="81"/>
      <c r="G12" s="81"/>
      <c r="H12" s="81"/>
      <c r="I12" s="81"/>
      <c r="J12" s="267"/>
    </row>
    <row r="13" spans="1:10" ht="23.25" customHeight="1">
      <c r="A13" s="333" t="s">
        <v>91</v>
      </c>
      <c r="B13" s="334"/>
      <c r="C13" s="335"/>
      <c r="D13" s="94" t="s">
        <v>86</v>
      </c>
      <c r="E13" s="94" t="s">
        <v>87</v>
      </c>
      <c r="F13" s="94" t="s">
        <v>88</v>
      </c>
      <c r="G13" s="94" t="s">
        <v>89</v>
      </c>
      <c r="H13" s="94" t="s">
        <v>90</v>
      </c>
      <c r="I13" s="324" t="str">
        <f>'収支計算書（３）'!J17</f>
        <v>累計
（～２０１5年）</v>
      </c>
      <c r="J13" s="267"/>
    </row>
    <row r="14" spans="1:10" ht="12" customHeight="1">
      <c r="A14" s="327" t="s">
        <v>22</v>
      </c>
      <c r="B14" s="328"/>
      <c r="C14" s="329"/>
      <c r="D14" s="142">
        <f>'収支計算書（３）'!E18</f>
        <v>0</v>
      </c>
      <c r="E14" s="142">
        <f>'収支計算書（３）'!F18</f>
        <v>0</v>
      </c>
      <c r="F14" s="142">
        <f>'収支計算書（３）'!G18</f>
        <v>0</v>
      </c>
      <c r="G14" s="142">
        <f>'収支計算書（３）'!H18</f>
        <v>0</v>
      </c>
      <c r="H14" s="142">
        <f>'収支計算書（３）'!I18</f>
        <v>0</v>
      </c>
      <c r="I14" s="325">
        <f>'収支計算書（３）'!J18</f>
        <v>0</v>
      </c>
      <c r="J14" s="267"/>
    </row>
    <row r="15" spans="1:10" ht="12" customHeight="1" thickBot="1">
      <c r="A15" s="330" t="s">
        <v>56</v>
      </c>
      <c r="B15" s="331"/>
      <c r="C15" s="332"/>
      <c r="D15" s="143">
        <f>'収支計算書（３）'!E19</f>
        <v>0</v>
      </c>
      <c r="E15" s="143">
        <f>'収支計算書（３）'!F19</f>
        <v>0</v>
      </c>
      <c r="F15" s="143">
        <f>'収支計算書（３）'!G19</f>
        <v>0</v>
      </c>
      <c r="G15" s="143">
        <f>'収支計算書（３）'!H19</f>
        <v>0</v>
      </c>
      <c r="H15" s="143">
        <f>'収支計算書（３）'!I19</f>
        <v>0</v>
      </c>
      <c r="I15" s="326">
        <f>'収支計算書（３）'!J19</f>
        <v>0</v>
      </c>
      <c r="J15" s="267"/>
    </row>
    <row r="16" spans="1:10" ht="15" customHeight="1" thickTop="1">
      <c r="A16" s="356" t="s">
        <v>78</v>
      </c>
      <c r="B16" s="357"/>
      <c r="C16" s="358"/>
      <c r="D16" s="207">
        <f>'収支計算書（３）'!E20</f>
        <v>0</v>
      </c>
      <c r="E16" s="57">
        <f>'収支計算書（３）'!F20</f>
        <v>0</v>
      </c>
      <c r="F16" s="57">
        <f>'収支計算書（３）'!G20</f>
        <v>0</v>
      </c>
      <c r="G16" s="57">
        <f>'収支計算書（３）'!H20</f>
        <v>0</v>
      </c>
      <c r="H16" s="280">
        <f>'収支計算書（３）'!I20</f>
        <v>0</v>
      </c>
      <c r="I16" s="60">
        <f>SUM(D16:H16)+I5</f>
        <v>0</v>
      </c>
      <c r="J16" s="267"/>
    </row>
    <row r="17" spans="1:10" ht="15" customHeight="1" thickBot="1">
      <c r="A17" s="359" t="s">
        <v>81</v>
      </c>
      <c r="B17" s="360"/>
      <c r="C17" s="361"/>
      <c r="D17" s="57">
        <f>D16+I6</f>
        <v>0</v>
      </c>
      <c r="E17" s="57">
        <f>D17+E16</f>
        <v>0</v>
      </c>
      <c r="F17" s="57">
        <f>E17+F16</f>
        <v>0</v>
      </c>
      <c r="G17" s="57">
        <f>F17+G16</f>
        <v>0</v>
      </c>
      <c r="H17" s="280">
        <f>G17+H16</f>
        <v>0</v>
      </c>
      <c r="I17" s="60">
        <f>SUM(D16:H16)+I5</f>
        <v>0</v>
      </c>
      <c r="J17" s="267"/>
    </row>
    <row r="18" spans="1:10" ht="15" customHeight="1" hidden="1">
      <c r="A18" s="362" t="s">
        <v>83</v>
      </c>
      <c r="B18" s="363"/>
      <c r="C18" s="364"/>
      <c r="D18" s="57" t="e">
        <f>収支計算書（３）!#REF!</f>
        <v>#REF!</v>
      </c>
      <c r="E18" s="57" t="e">
        <f>収支計算書（３）!#REF!</f>
        <v>#REF!</v>
      </c>
      <c r="F18" s="57" t="e">
        <f>収支計算書（３）!#REF!</f>
        <v>#REF!</v>
      </c>
      <c r="G18" s="57" t="e">
        <f>収支計算書（３）!#REF!</f>
        <v>#REF!</v>
      </c>
      <c r="H18" s="280" t="e">
        <f>収支計算書（３）!#REF!</f>
        <v>#REF!</v>
      </c>
      <c r="I18" s="51" t="e">
        <f>SUM(D18:H18)</f>
        <v>#REF!</v>
      </c>
      <c r="J18" s="267"/>
    </row>
    <row r="19" spans="1:10" ht="15" customHeight="1" hidden="1" thickBot="1">
      <c r="A19" s="380" t="s">
        <v>79</v>
      </c>
      <c r="B19" s="544"/>
      <c r="C19" s="545"/>
      <c r="D19" s="187" t="e">
        <f>収支計算書（３）!#REF!</f>
        <v>#REF!</v>
      </c>
      <c r="E19" s="187" t="e">
        <f>収支計算書（３）!#REF!</f>
        <v>#REF!</v>
      </c>
      <c r="F19" s="187" t="e">
        <f>収支計算書（３）!#REF!</f>
        <v>#REF!</v>
      </c>
      <c r="G19" s="187" t="e">
        <f>収支計算書（３）!#REF!</f>
        <v>#REF!</v>
      </c>
      <c r="H19" s="208" t="e">
        <f>収支計算書（３）!#REF!</f>
        <v>#REF!</v>
      </c>
      <c r="I19" s="281" t="e">
        <f>H19</f>
        <v>#REF!</v>
      </c>
      <c r="J19" s="267"/>
    </row>
    <row r="20" spans="1:10" ht="15" customHeight="1">
      <c r="A20" s="350" t="s">
        <v>70</v>
      </c>
      <c r="B20" s="542" t="s">
        <v>66</v>
      </c>
      <c r="C20" s="543"/>
      <c r="D20" s="552">
        <f>D39</f>
        <v>0</v>
      </c>
      <c r="E20" s="553"/>
      <c r="F20" s="554"/>
      <c r="G20" s="555">
        <f>E39</f>
        <v>0</v>
      </c>
      <c r="H20" s="556"/>
      <c r="I20" s="282"/>
      <c r="J20" s="267"/>
    </row>
    <row r="21" spans="1:10" ht="15" customHeight="1">
      <c r="A21" s="571"/>
      <c r="B21" s="557" t="s">
        <v>65</v>
      </c>
      <c r="C21" s="558"/>
      <c r="D21" s="549">
        <f>D40</f>
        <v>0</v>
      </c>
      <c r="E21" s="550"/>
      <c r="F21" s="551"/>
      <c r="G21" s="546">
        <f>E40</f>
        <v>0</v>
      </c>
      <c r="H21" s="548"/>
      <c r="I21" s="283"/>
      <c r="J21" s="267"/>
    </row>
    <row r="22" spans="1:10" ht="15" customHeight="1">
      <c r="A22" s="571"/>
      <c r="B22" s="557" t="s">
        <v>74</v>
      </c>
      <c r="C22" s="558"/>
      <c r="D22" s="284">
        <f>D16*$D20*$D21/2</f>
        <v>0</v>
      </c>
      <c r="E22" s="285">
        <f>E16*$D20*$D21/2</f>
        <v>0</v>
      </c>
      <c r="F22" s="285">
        <f>F16*$D20*$D21/2</f>
        <v>0</v>
      </c>
      <c r="G22" s="285">
        <f>G16*$G20*$G21/2</f>
        <v>0</v>
      </c>
      <c r="H22" s="286">
        <f>H16*$G20*$G21/2</f>
        <v>0</v>
      </c>
      <c r="I22" s="287">
        <f>H23</f>
        <v>0</v>
      </c>
      <c r="J22" s="267"/>
    </row>
    <row r="23" spans="1:10" ht="15" customHeight="1" thickBot="1">
      <c r="A23" s="572"/>
      <c r="B23" s="574" t="s">
        <v>0</v>
      </c>
      <c r="C23" s="575"/>
      <c r="D23" s="288">
        <f>D22+I11</f>
        <v>0</v>
      </c>
      <c r="E23" s="289">
        <f>D23+E22</f>
        <v>0</v>
      </c>
      <c r="F23" s="289">
        <f>E23+F22</f>
        <v>0</v>
      </c>
      <c r="G23" s="289">
        <f>F23+G22</f>
        <v>0</v>
      </c>
      <c r="H23" s="290">
        <f>G23+H22</f>
        <v>0</v>
      </c>
      <c r="I23" s="216">
        <f>H23</f>
        <v>0</v>
      </c>
      <c r="J23" s="267"/>
    </row>
    <row r="24" spans="1:10" ht="12" customHeight="1" thickBot="1">
      <c r="A24" s="226"/>
      <c r="B24" s="379"/>
      <c r="C24" s="379"/>
      <c r="D24" s="185"/>
      <c r="E24" s="185"/>
      <c r="F24" s="185"/>
      <c r="G24" s="185"/>
      <c r="H24" s="185"/>
      <c r="I24" s="185"/>
      <c r="J24" s="267"/>
    </row>
    <row r="25" spans="1:10" ht="21.75" customHeight="1">
      <c r="A25" s="333" t="s">
        <v>91</v>
      </c>
      <c r="B25" s="334"/>
      <c r="C25" s="335"/>
      <c r="D25" s="94" t="s">
        <v>92</v>
      </c>
      <c r="E25" s="94" t="s">
        <v>93</v>
      </c>
      <c r="F25" s="94" t="s">
        <v>28</v>
      </c>
      <c r="G25" s="94" t="s">
        <v>29</v>
      </c>
      <c r="H25" s="95" t="s">
        <v>30</v>
      </c>
      <c r="I25" s="324" t="str">
        <f>'収支計算書（３）'!J26</f>
        <v>累計
（～２０20年）</v>
      </c>
      <c r="J25" s="267"/>
    </row>
    <row r="26" spans="1:10" ht="12" customHeight="1">
      <c r="A26" s="327" t="s">
        <v>22</v>
      </c>
      <c r="B26" s="328"/>
      <c r="C26" s="329"/>
      <c r="D26" s="142">
        <f>'収支計算書（３）'!E27</f>
        <v>0</v>
      </c>
      <c r="E26" s="151">
        <f>'収支計算書（３）'!F27</f>
        <v>0</v>
      </c>
      <c r="F26" s="291">
        <f>'収支計算書（３）'!G27</f>
        <v>0</v>
      </c>
      <c r="G26" s="142">
        <f>'収支計算書（３）'!H27</f>
        <v>0</v>
      </c>
      <c r="H26" s="142">
        <f>'収支計算書（３）'!I27</f>
        <v>0</v>
      </c>
      <c r="I26" s="325">
        <f>'収支計算書（３）'!J27</f>
        <v>0</v>
      </c>
      <c r="J26" s="267"/>
    </row>
    <row r="27" spans="1:10" ht="12" customHeight="1" thickBot="1">
      <c r="A27" s="330" t="s">
        <v>56</v>
      </c>
      <c r="B27" s="331"/>
      <c r="C27" s="332"/>
      <c r="D27" s="143">
        <f>'収支計算書（３）'!E28</f>
        <v>0</v>
      </c>
      <c r="E27" s="143">
        <f>'収支計算書（３）'!F28</f>
        <v>0</v>
      </c>
      <c r="F27" s="143">
        <f>'収支計算書（３）'!G28</f>
        <v>0</v>
      </c>
      <c r="G27" s="143">
        <f>'収支計算書（３）'!H28</f>
        <v>0</v>
      </c>
      <c r="H27" s="143">
        <f>'収支計算書（３）'!I28</f>
        <v>0</v>
      </c>
      <c r="I27" s="326">
        <f>'収支計算書（３）'!J28</f>
        <v>0</v>
      </c>
      <c r="J27" s="267"/>
    </row>
    <row r="28" spans="1:10" ht="15" customHeight="1" thickTop="1">
      <c r="A28" s="387" t="s">
        <v>78</v>
      </c>
      <c r="B28" s="388"/>
      <c r="C28" s="389"/>
      <c r="D28" s="57">
        <f>'収支計算書（３）'!E29</f>
        <v>0</v>
      </c>
      <c r="E28" s="57">
        <f>'収支計算書（３）'!F29</f>
        <v>0</v>
      </c>
      <c r="F28" s="57">
        <f>'収支計算書（３）'!G29</f>
        <v>0</v>
      </c>
      <c r="G28" s="57">
        <f>'収支計算書（３）'!H29</f>
        <v>0</v>
      </c>
      <c r="H28" s="280">
        <f>'収支計算書（３）'!I29</f>
        <v>0</v>
      </c>
      <c r="I28" s="60">
        <f>SUM(D28:H28)+I16</f>
        <v>0</v>
      </c>
      <c r="J28" s="267"/>
    </row>
    <row r="29" spans="1:10" ht="15" customHeight="1" thickBot="1">
      <c r="A29" s="359" t="s">
        <v>81</v>
      </c>
      <c r="B29" s="360"/>
      <c r="C29" s="361"/>
      <c r="D29" s="57">
        <f>H17+D28</f>
        <v>0</v>
      </c>
      <c r="E29" s="57">
        <f>D29+E28</f>
        <v>0</v>
      </c>
      <c r="F29" s="57">
        <f>E29+F28</f>
        <v>0</v>
      </c>
      <c r="G29" s="57">
        <f>F29+G28</f>
        <v>0</v>
      </c>
      <c r="H29" s="280">
        <f>G29+H28</f>
        <v>0</v>
      </c>
      <c r="I29" s="60">
        <f>H29</f>
        <v>0</v>
      </c>
      <c r="J29" s="267"/>
    </row>
    <row r="30" spans="1:10" ht="15" customHeight="1" hidden="1">
      <c r="A30" s="362" t="s">
        <v>83</v>
      </c>
      <c r="B30" s="363"/>
      <c r="C30" s="364"/>
      <c r="D30" s="57" t="e">
        <f>収支計算書（３）!#REF!</f>
        <v>#REF!</v>
      </c>
      <c r="E30" s="57" t="e">
        <f>収支計算書（３）!#REF!</f>
        <v>#REF!</v>
      </c>
      <c r="F30" s="57" t="e">
        <f>収支計算書（３）!#REF!</f>
        <v>#REF!</v>
      </c>
      <c r="G30" s="57" t="e">
        <f>収支計算書（３）!#REF!</f>
        <v>#REF!</v>
      </c>
      <c r="H30" s="280" t="e">
        <f>収支計算書（３）!#REF!</f>
        <v>#REF!</v>
      </c>
      <c r="I30" s="51" t="e">
        <f>SUM(D30:H30)+I18</f>
        <v>#REF!</v>
      </c>
      <c r="J30" s="267"/>
    </row>
    <row r="31" spans="1:10" ht="15" customHeight="1" hidden="1" thickBot="1">
      <c r="A31" s="380" t="s">
        <v>79</v>
      </c>
      <c r="B31" s="544"/>
      <c r="C31" s="545"/>
      <c r="D31" s="187" t="e">
        <f>収支計算書（３）!#REF!</f>
        <v>#REF!</v>
      </c>
      <c r="E31" s="187" t="e">
        <f>収支計算書（３）!#REF!</f>
        <v>#REF!</v>
      </c>
      <c r="F31" s="187" t="e">
        <f>収支計算書（３）!#REF!</f>
        <v>#REF!</v>
      </c>
      <c r="G31" s="187" t="e">
        <f>収支計算書（３）!#REF!</f>
        <v>#REF!</v>
      </c>
      <c r="H31" s="208" t="e">
        <f>収支計算書（３）!#REF!</f>
        <v>#REF!</v>
      </c>
      <c r="I31" s="281" t="e">
        <f>H31</f>
        <v>#REF!</v>
      </c>
      <c r="J31" s="267"/>
    </row>
    <row r="32" spans="1:10" ht="15" customHeight="1">
      <c r="A32" s="350" t="s">
        <v>70</v>
      </c>
      <c r="B32" s="542" t="s">
        <v>66</v>
      </c>
      <c r="C32" s="573"/>
      <c r="D32" s="292">
        <f>E39</f>
        <v>0</v>
      </c>
      <c r="E32" s="555">
        <f>F39</f>
        <v>0</v>
      </c>
      <c r="F32" s="559"/>
      <c r="G32" s="559"/>
      <c r="H32" s="556"/>
      <c r="I32" s="293"/>
      <c r="J32" s="267"/>
    </row>
    <row r="33" spans="1:10" ht="15" customHeight="1">
      <c r="A33" s="571"/>
      <c r="B33" s="557" t="s">
        <v>65</v>
      </c>
      <c r="C33" s="576"/>
      <c r="D33" s="294">
        <f>E40</f>
        <v>0</v>
      </c>
      <c r="E33" s="546">
        <f>F40</f>
        <v>0</v>
      </c>
      <c r="F33" s="547"/>
      <c r="G33" s="547"/>
      <c r="H33" s="548"/>
      <c r="I33" s="295"/>
      <c r="J33" s="267"/>
    </row>
    <row r="34" spans="1:10" ht="15" customHeight="1">
      <c r="A34" s="571"/>
      <c r="B34" s="557" t="s">
        <v>74</v>
      </c>
      <c r="C34" s="558"/>
      <c r="D34" s="296">
        <f>D28*D32*D33/2</f>
        <v>0</v>
      </c>
      <c r="E34" s="297">
        <f>E28*$E32*$E33/2</f>
        <v>0</v>
      </c>
      <c r="F34" s="297">
        <f>F28*$E32*$E33/2</f>
        <v>0</v>
      </c>
      <c r="G34" s="297">
        <f>G28*$E32*$E33/2</f>
        <v>0</v>
      </c>
      <c r="H34" s="298">
        <f>H28*$E32*$E33/2</f>
        <v>0</v>
      </c>
      <c r="I34" s="299">
        <f>H35</f>
        <v>0</v>
      </c>
      <c r="J34" s="267"/>
    </row>
    <row r="35" spans="1:10" ht="15" customHeight="1" thickBot="1">
      <c r="A35" s="572"/>
      <c r="B35" s="574" t="s">
        <v>0</v>
      </c>
      <c r="C35" s="575"/>
      <c r="D35" s="300">
        <f>D34+I23</f>
        <v>0</v>
      </c>
      <c r="E35" s="301">
        <f>D35+E34</f>
        <v>0</v>
      </c>
      <c r="F35" s="301">
        <f>E35+F34</f>
        <v>0</v>
      </c>
      <c r="G35" s="301">
        <f>F35+G34</f>
        <v>0</v>
      </c>
      <c r="H35" s="302">
        <f>G35+H34</f>
        <v>0</v>
      </c>
      <c r="I35" s="303">
        <f>H35</f>
        <v>0</v>
      </c>
      <c r="J35" s="267"/>
    </row>
    <row r="36" spans="1:10" ht="22.5" customHeight="1">
      <c r="A36" s="183"/>
      <c r="B36" s="184"/>
      <c r="C36" s="184"/>
      <c r="D36" s="304"/>
      <c r="E36" s="304"/>
      <c r="F36" s="304"/>
      <c r="G36" s="304"/>
      <c r="H36" s="304"/>
      <c r="I36" s="304"/>
      <c r="J36" s="267"/>
    </row>
    <row r="37" spans="1:10" ht="27.75" customHeight="1" thickBot="1">
      <c r="A37" s="305" t="s">
        <v>17</v>
      </c>
      <c r="B37" s="306"/>
      <c r="C37" s="306"/>
      <c r="D37" s="306"/>
      <c r="E37" s="306"/>
      <c r="F37" s="306"/>
      <c r="G37" s="306"/>
      <c r="H37" s="306"/>
      <c r="I37" s="306"/>
      <c r="J37" s="267"/>
    </row>
    <row r="38" spans="1:10" ht="17.25" customHeight="1" thickBot="1">
      <c r="A38" s="568" t="s">
        <v>49</v>
      </c>
      <c r="B38" s="569"/>
      <c r="C38" s="570"/>
      <c r="D38" s="307" t="s">
        <v>50</v>
      </c>
      <c r="E38" s="308" t="s">
        <v>51</v>
      </c>
      <c r="F38" s="309" t="s">
        <v>52</v>
      </c>
      <c r="G38" s="306"/>
      <c r="H38" s="306"/>
      <c r="I38" s="306"/>
      <c r="J38" s="267"/>
    </row>
    <row r="39" spans="1:10" ht="17.25" customHeight="1">
      <c r="A39" s="565" t="s">
        <v>53</v>
      </c>
      <c r="B39" s="566"/>
      <c r="C39" s="567"/>
      <c r="D39" s="261"/>
      <c r="E39" s="262"/>
      <c r="F39" s="263"/>
      <c r="G39" s="310"/>
      <c r="H39" s="310"/>
      <c r="I39" s="310"/>
      <c r="J39" s="267"/>
    </row>
    <row r="40" spans="1:10" ht="20.25" customHeight="1" thickBot="1">
      <c r="A40" s="562" t="s">
        <v>54</v>
      </c>
      <c r="B40" s="563"/>
      <c r="C40" s="564"/>
      <c r="D40" s="264"/>
      <c r="E40" s="265"/>
      <c r="F40" s="266"/>
      <c r="G40" s="311"/>
      <c r="H40" s="311"/>
      <c r="I40" s="311"/>
      <c r="J40" s="267"/>
    </row>
  </sheetData>
  <sheetProtection password="C7FC" sheet="1"/>
  <mergeCells count="51">
    <mergeCell ref="B34:C34"/>
    <mergeCell ref="A29:C29"/>
    <mergeCell ref="A20:A23"/>
    <mergeCell ref="A27:C27"/>
    <mergeCell ref="A26:C26"/>
    <mergeCell ref="A32:A35"/>
    <mergeCell ref="B32:C32"/>
    <mergeCell ref="B35:C35"/>
    <mergeCell ref="B33:C33"/>
    <mergeCell ref="B23:C23"/>
    <mergeCell ref="H1:I1"/>
    <mergeCell ref="A15:C15"/>
    <mergeCell ref="A40:C40"/>
    <mergeCell ref="I25:I27"/>
    <mergeCell ref="A31:C31"/>
    <mergeCell ref="A28:C28"/>
    <mergeCell ref="A30:C30"/>
    <mergeCell ref="A25:C25"/>
    <mergeCell ref="A39:C39"/>
    <mergeCell ref="A38:C38"/>
    <mergeCell ref="E33:H33"/>
    <mergeCell ref="D21:F21"/>
    <mergeCell ref="G21:H21"/>
    <mergeCell ref="A3:C3"/>
    <mergeCell ref="B24:C24"/>
    <mergeCell ref="D20:F20"/>
    <mergeCell ref="G20:H20"/>
    <mergeCell ref="B21:C21"/>
    <mergeCell ref="E32:H32"/>
    <mergeCell ref="B22:C22"/>
    <mergeCell ref="B20:C20"/>
    <mergeCell ref="A7:C7"/>
    <mergeCell ref="A13:C13"/>
    <mergeCell ref="A19:C19"/>
    <mergeCell ref="A17:C17"/>
    <mergeCell ref="A18:C18"/>
    <mergeCell ref="C1:G1"/>
    <mergeCell ref="A4:C4"/>
    <mergeCell ref="B11:C11"/>
    <mergeCell ref="A6:C6"/>
    <mergeCell ref="A1:B1"/>
    <mergeCell ref="A8:C8"/>
    <mergeCell ref="A2:C2"/>
    <mergeCell ref="I2:I4"/>
    <mergeCell ref="A16:C16"/>
    <mergeCell ref="I13:I15"/>
    <mergeCell ref="A14:C14"/>
    <mergeCell ref="A9:A11"/>
    <mergeCell ref="B9:C9"/>
    <mergeCell ref="B10:C10"/>
    <mergeCell ref="A5:C5"/>
  </mergeCells>
  <printOptions/>
  <pageMargins left="0.98" right="0.59" top="0.7900000000000001" bottom="0.7900000000000001" header="0.43000000000000005" footer="0.47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2011-05-25T05:03:35Z</cp:lastPrinted>
  <dcterms:created xsi:type="dcterms:W3CDTF">2003-10-24T06:10:51Z</dcterms:created>
  <dcterms:modified xsi:type="dcterms:W3CDTF">2011-08-17T06:37:02Z</dcterms:modified>
  <cp:category/>
  <cp:version/>
  <cp:contentType/>
  <cp:contentStatus/>
</cp:coreProperties>
</file>